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rmakova\Documents\backup\2021\podporné dokumenty\vzory dokumentácie_nova vyzva_podklad\"/>
    </mc:Choice>
  </mc:AlternateContent>
  <xr:revisionPtr revIDLastSave="0" documentId="8_{BB22D920-39B5-4E6E-AC5E-824D5C3AE2D6}" xr6:coauthVersionLast="36" xr6:coauthVersionMax="36" xr10:uidLastSave="{00000000-0000-0000-0000-000000000000}"/>
  <bookViews>
    <workbookView xWindow="0" yWindow="0" windowWidth="17256" windowHeight="3912" xr2:uid="{00000000-000D-0000-FFFF-FFFF00000000}"/>
  </bookViews>
  <sheets>
    <sheet name="TS" sheetId="1" r:id="rId1"/>
  </sheets>
  <definedNames>
    <definedName name="_xlnm.Print_Area" localSheetId="0">TS!$A$1:$L$50</definedName>
  </definedNames>
  <calcPr calcId="191029"/>
</workbook>
</file>

<file path=xl/calcChain.xml><?xml version="1.0" encoding="utf-8"?>
<calcChain xmlns="http://schemas.openxmlformats.org/spreadsheetml/2006/main">
  <c r="B41" i="1" l="1"/>
  <c r="C49" i="1"/>
  <c r="F8" i="1"/>
  <c r="J15" i="1"/>
  <c r="B43" i="1"/>
  <c r="B42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4" i="1"/>
  <c r="J13" i="1"/>
  <c r="J30" i="1"/>
  <c r="H44" i="1"/>
  <c r="I44" i="1"/>
  <c r="G44" i="1"/>
  <c r="F44" i="1"/>
  <c r="D44" i="1"/>
  <c r="E44" i="1"/>
  <c r="C44" i="1"/>
  <c r="K40" i="1" l="1"/>
  <c r="K14" i="1"/>
  <c r="K18" i="1"/>
  <c r="K22" i="1"/>
  <c r="K26" i="1"/>
  <c r="K35" i="1"/>
  <c r="K39" i="1"/>
  <c r="K43" i="1"/>
  <c r="K13" i="1"/>
  <c r="K17" i="1"/>
  <c r="K21" i="1"/>
  <c r="K25" i="1"/>
  <c r="K34" i="1"/>
  <c r="K38" i="1"/>
  <c r="K42" i="1"/>
  <c r="K30" i="1"/>
  <c r="K28" i="1"/>
  <c r="K32" i="1"/>
  <c r="K31" i="1"/>
  <c r="K16" i="1"/>
  <c r="K20" i="1"/>
  <c r="K24" i="1"/>
  <c r="K33" i="1"/>
  <c r="K37" i="1"/>
  <c r="K41" i="1"/>
  <c r="K29" i="1"/>
  <c r="K15" i="1"/>
  <c r="K19" i="1"/>
  <c r="K23" i="1"/>
  <c r="K27" i="1"/>
  <c r="K36" i="1"/>
  <c r="J44" i="1"/>
  <c r="K44" i="1" l="1"/>
</calcChain>
</file>

<file path=xl/sharedStrings.xml><?xml version="1.0" encoding="utf-8"?>
<sst xmlns="http://schemas.openxmlformats.org/spreadsheetml/2006/main" count="209" uniqueCount="183">
  <si>
    <t>Grant per Day</t>
  </si>
  <si>
    <t>Slovakia - Manager</t>
  </si>
  <si>
    <t>Czech Republic - Manager</t>
  </si>
  <si>
    <t>Greece - Manager</t>
  </si>
  <si>
    <t>Belgium - Manager</t>
  </si>
  <si>
    <t>Country - Category of Staff</t>
  </si>
  <si>
    <t>Organisation</t>
  </si>
  <si>
    <t>Month / Year</t>
  </si>
  <si>
    <t>Total</t>
  </si>
  <si>
    <t>Costs</t>
  </si>
  <si>
    <t>Austria - Administrative support staff</t>
  </si>
  <si>
    <t>Austria - Manager</t>
  </si>
  <si>
    <t>Austria - Teacher/Trainer/Researcher</t>
  </si>
  <si>
    <t>Austria - Technician</t>
  </si>
  <si>
    <t>Belgium - Administrative support staff</t>
  </si>
  <si>
    <t>Belgium - Teacher/Trainer/Researcher</t>
  </si>
  <si>
    <t>Belgium - Technician</t>
  </si>
  <si>
    <t>Bulgaria - Administrative support staff</t>
  </si>
  <si>
    <t>Bulgaria - Manager</t>
  </si>
  <si>
    <t>Bulgaria - Teacher/Trainer/Researcher</t>
  </si>
  <si>
    <t>Bulgaria - Technician</t>
  </si>
  <si>
    <t>Croatia - Administrative support staff</t>
  </si>
  <si>
    <t>Croatia - Manager</t>
  </si>
  <si>
    <t>Croatia - Teacher/Trainer/Researcher</t>
  </si>
  <si>
    <t>Croatia - Technician</t>
  </si>
  <si>
    <t>Cyprus - Administrative support staff</t>
  </si>
  <si>
    <t>Cyprus - Manager</t>
  </si>
  <si>
    <t>Cyprus - Teacher/Trainer/Researcher</t>
  </si>
  <si>
    <t>Cyprus - Technician</t>
  </si>
  <si>
    <t>Czech Republic - Administrative support staff</t>
  </si>
  <si>
    <t>Czech Republic - Teacher/Trainer/Researcher</t>
  </si>
  <si>
    <t>Czech Republic - Technician</t>
  </si>
  <si>
    <t>Denmark - Administrative support staff</t>
  </si>
  <si>
    <t>Denmark - Manager</t>
  </si>
  <si>
    <t>Denmark - Teacher/Trainer/Researcher</t>
  </si>
  <si>
    <t>Denmark - Technician</t>
  </si>
  <si>
    <t>Estonia - Administrative support staff</t>
  </si>
  <si>
    <t>Estonia - Manager</t>
  </si>
  <si>
    <t>Estonia - Teacher/Trainer/Researcher</t>
  </si>
  <si>
    <t>Estonia - Technician</t>
  </si>
  <si>
    <t>Finland - Administrative support staff</t>
  </si>
  <si>
    <t>Finland - Manager</t>
  </si>
  <si>
    <t>Finland - Teacher/Trainer/Researcher</t>
  </si>
  <si>
    <t>Finland - Technician</t>
  </si>
  <si>
    <t>France - Administrative support staff</t>
  </si>
  <si>
    <t>France - Manager</t>
  </si>
  <si>
    <t>France - Teacher/Trainer/Researcher</t>
  </si>
  <si>
    <t>France - Technician</t>
  </si>
  <si>
    <t>Germany - Administrative support staff</t>
  </si>
  <si>
    <t>Germany - Manager</t>
  </si>
  <si>
    <t>Germany - Teacher/Trainer/Researcher</t>
  </si>
  <si>
    <t>Germany - Technician</t>
  </si>
  <si>
    <t>Greece - Administrative support staff</t>
  </si>
  <si>
    <t>Greece - Teacher/Trainer/Researcher</t>
  </si>
  <si>
    <t>Greece - Technician</t>
  </si>
  <si>
    <t>Hungary - Administrative support staff</t>
  </si>
  <si>
    <t>Hungary - Manager</t>
  </si>
  <si>
    <t>Hungary - Teacher/Trainer/Researcher</t>
  </si>
  <si>
    <t>Hungary - Technician</t>
  </si>
  <si>
    <t>Iceland - Administrative support staff</t>
  </si>
  <si>
    <t>Iceland - Manager</t>
  </si>
  <si>
    <t>Iceland - Teacher/Trainer/Researcher</t>
  </si>
  <si>
    <t>Iceland - Technician</t>
  </si>
  <si>
    <t>Ireland - Administrative support staff</t>
  </si>
  <si>
    <t>Ireland - Manager</t>
  </si>
  <si>
    <t>Ireland - Teacher/Trainer/Researcher</t>
  </si>
  <si>
    <t>Ireland - Technician</t>
  </si>
  <si>
    <t>Italy - Administrative support staff</t>
  </si>
  <si>
    <t>Italy - Manager</t>
  </si>
  <si>
    <t>Italy - Teacher/Trainer/Researcher</t>
  </si>
  <si>
    <t>Italy - Technician</t>
  </si>
  <si>
    <t>Latvia - Administrative support staff</t>
  </si>
  <si>
    <t>Latvia - Manager</t>
  </si>
  <si>
    <t>Latvia - Teacher/Trainer/Researcher</t>
  </si>
  <si>
    <t>Latvia - Technician</t>
  </si>
  <si>
    <t>Liechtenstein - Administrative support staff</t>
  </si>
  <si>
    <t>Liechtenstein - Manager</t>
  </si>
  <si>
    <t>Liechtenstein - Teacher/Trainer/Researcher</t>
  </si>
  <si>
    <t>Liechtenstein - Technician</t>
  </si>
  <si>
    <t>Lithuania - Administrative support staff</t>
  </si>
  <si>
    <t>Lithuania - Manager</t>
  </si>
  <si>
    <t>Lithuania - Teacher/Trainer/Researcher</t>
  </si>
  <si>
    <t>Lithuania - Technician</t>
  </si>
  <si>
    <t>Luxembourg - Administrative support staff</t>
  </si>
  <si>
    <t>Luxembourg - Manager</t>
  </si>
  <si>
    <t>Luxembourg - Teacher/Trainer/Researcher</t>
  </si>
  <si>
    <t>Luxembourg - Technician</t>
  </si>
  <si>
    <t>Malta - Administrative support staff</t>
  </si>
  <si>
    <t>Malta - Manager</t>
  </si>
  <si>
    <t>Malta - Teacher/Trainer/Researcher</t>
  </si>
  <si>
    <t>Malta - Technician</t>
  </si>
  <si>
    <t>Netherlands - Administrative support staff</t>
  </si>
  <si>
    <t>Netherlands - Manager</t>
  </si>
  <si>
    <t>Netherlands - Teacher/Trainer/Researcher</t>
  </si>
  <si>
    <t>Netherlands - Technician</t>
  </si>
  <si>
    <t>Norway - Administrative support staff</t>
  </si>
  <si>
    <t>Norway - Manager</t>
  </si>
  <si>
    <t>Norway - Teacher/Trainer/Researcher</t>
  </si>
  <si>
    <t>Norway - Technician</t>
  </si>
  <si>
    <t>Poland - Administrative support staff</t>
  </si>
  <si>
    <t>Poland - Manager</t>
  </si>
  <si>
    <t>Poland - Teacher/Trainer/Researcher</t>
  </si>
  <si>
    <t>Poland - Technician</t>
  </si>
  <si>
    <t>Portugal - Administrative support staff</t>
  </si>
  <si>
    <t>Portugal - Manager</t>
  </si>
  <si>
    <t>Portugal - Teacher/Trainer/Researcher</t>
  </si>
  <si>
    <t>Portugal - Technician</t>
  </si>
  <si>
    <t>Slovakia - Administrative support staff</t>
  </si>
  <si>
    <t>Slovakia - Teacher/Trainer/Researcher</t>
  </si>
  <si>
    <t>Slovakia - Technician</t>
  </si>
  <si>
    <t>Slovenia - Administrative support staff</t>
  </si>
  <si>
    <t>Slovenia - Manager</t>
  </si>
  <si>
    <t>Slovenia - Teacher/Trainer/Researcher</t>
  </si>
  <si>
    <t>Slovenia - Technician</t>
  </si>
  <si>
    <t>Spain - Administrative support staff</t>
  </si>
  <si>
    <t>Spain - Manager</t>
  </si>
  <si>
    <t>Spain - Teacher/Trainer/Researcher</t>
  </si>
  <si>
    <t>Spain - Technician</t>
  </si>
  <si>
    <t>Sweden - Administrative support staff</t>
  </si>
  <si>
    <t>Sweden - Manager</t>
  </si>
  <si>
    <t>Sweden - Teacher/Trainer/Researcher</t>
  </si>
  <si>
    <t>Sweden - Technician</t>
  </si>
  <si>
    <t>Turkey - Administrative support staff</t>
  </si>
  <si>
    <t>Turkey - Manager</t>
  </si>
  <si>
    <t>Turkey - Teacher/Trainer/Researcher</t>
  </si>
  <si>
    <t>Turkey - Technician</t>
  </si>
  <si>
    <t>United Kingdom - Administrative support staff</t>
  </si>
  <si>
    <t>United Kingdom - Manager</t>
  </si>
  <si>
    <t>United Kingdom - Teacher/Trainer/Researcher</t>
  </si>
  <si>
    <t>United Kingdom - Technician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</si>
  <si>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</si>
  <si>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</si>
  <si>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</si>
  <si>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</si>
  <si>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</si>
  <si>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</si>
  <si>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</si>
  <si>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</si>
  <si>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</si>
  <si>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</si>
  <si>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</si>
  <si>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</si>
  <si>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Time Sheet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</si>
  <si>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</si>
  <si>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</si>
  <si>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</si>
  <si>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</si>
  <si>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</si>
  <si>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</si>
  <si>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</si>
  <si>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</si>
  <si>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</si>
  <si>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</si>
  <si>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</si>
  <si>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Date:</t>
  </si>
  <si>
    <t>Employee's
Signature:</t>
  </si>
  <si>
    <t>31st</t>
  </si>
  <si>
    <t>28th</t>
  </si>
  <si>
    <t>30th</t>
  </si>
  <si>
    <t>Employee's Name</t>
  </si>
  <si>
    <t>Date / Month</t>
  </si>
  <si>
    <t>Number of Working Days</t>
  </si>
  <si>
    <t>Romania - Administrative support staff</t>
  </si>
  <si>
    <t>Romania - Manager</t>
  </si>
  <si>
    <t>Romania - Teacher/Trainer/Researcher</t>
  </si>
  <si>
    <t>Romania - Technician</t>
  </si>
  <si>
    <t>Serbia - Administrative support staff</t>
  </si>
  <si>
    <t>Serbia - Manager</t>
  </si>
  <si>
    <t>Serbia - Teacher/Trainer/Researcher</t>
  </si>
  <si>
    <t>Serbia - Technician</t>
  </si>
  <si>
    <t>North Macedonia - Administrative support staff</t>
  </si>
  <si>
    <t>North Macedonia - Manager</t>
  </si>
  <si>
    <t>North Macedonia - Teacher/Trainer/Researcher</t>
  </si>
  <si>
    <t>North Macedonia - Technician</t>
  </si>
  <si>
    <t>Montenegro - Administrative support staff</t>
  </si>
  <si>
    <t>Montenegro - Manager</t>
  </si>
  <si>
    <t>Montenegro - Teacher/Trainer/Researcher</t>
  </si>
  <si>
    <t>Montenegro - Technician</t>
  </si>
  <si>
    <t>2021-1-SK01-KA220-XYZ-000000000</t>
  </si>
  <si>
    <t>Grant Agreement No.</t>
  </si>
  <si>
    <t>Project Title</t>
  </si>
  <si>
    <t>Project Result</t>
  </si>
  <si>
    <t>Org. Representative's
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</si>
</sst>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EUR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7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9" fillId="0" borderId="1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0" fillId="0" borderId="13" xfId="0" applyBorder="1" applyAlignment="1">
      <alignment horizontal="center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7" xfId="0" applyNumberFormat="1" applyBorder="1" applyAlignment="1" applyProtection="1">
      <alignment horizontal="center"/>
      <protection locked="0"/>
    </xf>
    <xf numFmtId="0" fontId="0" fillId="2" borderId="18" xfId="0" applyNumberFormat="1" applyFill="1" applyBorder="1" applyAlignment="1">
      <alignment horizontal="center"/>
    </xf>
    <xf numFmtId="0" fontId="0" fillId="0" borderId="22" xfId="0" applyNumberFormat="1" applyBorder="1" applyAlignment="1" applyProtection="1">
      <alignment horizontal="center"/>
      <protection locked="0"/>
    </xf>
    <xf numFmtId="0" fontId="1" fillId="2" borderId="25" xfId="0" applyNumberFormat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0" fillId="2" borderId="30" xfId="0" applyNumberFormat="1" applyFill="1" applyBorder="1" applyAlignment="1">
      <alignment horizontal="center"/>
    </xf>
    <xf numFmtId="0" fontId="1" fillId="2" borderId="31" xfId="0" applyNumberFormat="1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 vertical="center"/>
    </xf>
    <xf numFmtId="0" fontId="0" fillId="2" borderId="30" xfId="0" applyNumberFormat="1" applyFill="1" applyBorder="1" applyAlignment="1" applyProtection="1">
      <alignment horizontal="center"/>
    </xf>
    <xf numFmtId="0" fontId="0" fillId="2" borderId="31" xfId="0" applyNumberFormat="1" applyFill="1" applyBorder="1" applyAlignment="1" applyProtection="1">
      <alignment horizontal="center"/>
    </xf>
    <xf numFmtId="0" fontId="6" fillId="2" borderId="2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/>
    </xf>
    <xf numFmtId="0" fontId="6" fillId="2" borderId="23" xfId="0" applyNumberFormat="1" applyFont="1" applyFill="1" applyBorder="1" applyAlignment="1">
      <alignment horizontal="center"/>
    </xf>
    <xf numFmtId="0" fontId="6" fillId="2" borderId="24" xfId="0" applyNumberFormat="1" applyFont="1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4" fillId="0" borderId="17" xfId="0" applyFont="1" applyFill="1" applyBorder="1" applyAlignment="1" applyProtection="1">
      <alignment horizontal="center"/>
      <protection locked="0"/>
    </xf>
    <xf numFmtId="0" fontId="4" fillId="0" borderId="18" xfId="0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 vertical="center"/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</xf>
    <xf numFmtId="164" fontId="0" fillId="2" borderId="18" xfId="0" applyNumberFormat="1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10" fillId="2" borderId="35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2" fontId="0" fillId="2" borderId="23" xfId="0" applyNumberFormat="1" applyFill="1" applyBorder="1" applyAlignment="1">
      <alignment horizontal="center" vertical="center"/>
    </xf>
    <xf numFmtId="2" fontId="0" fillId="2" borderId="24" xfId="0" applyNumberForma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Normálna" xfId="0" builtinId="0"/>
  </cellStyles>
  <dxfs count="5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/>
        <strike/>
      </font>
      <fill>
        <patternFill>
          <bgColor theme="0" tint="-0.14996795556505021"/>
        </patternFill>
      </fill>
    </dxf>
    <dxf>
      <font>
        <b val="0"/>
        <i/>
        <strike/>
      </font>
      <fill>
        <patternFill>
          <bgColor theme="0" tint="-0.14996795556505021"/>
        </patternFill>
      </fill>
    </dxf>
    <dxf>
      <font>
        <b val="0"/>
        <i/>
        <strike/>
      </font>
      <fill>
        <patternFill>
          <bgColor theme="0" tint="-0.14996795556505021"/>
        </patternFill>
      </fill>
    </dxf>
    <dxf>
      <font>
        <b val="0"/>
        <i/>
        <strike/>
      </font>
      <fill>
        <patternFill>
          <bgColor theme="0" tint="-0.14996795556505021"/>
        </patternFill>
      </fill>
    </dxf>
    <dxf>
      <font>
        <b val="0"/>
        <i/>
        <strike/>
      </font>
      <fill>
        <patternFill>
          <bgColor theme="0" tint="-0.14996795556505021"/>
        </patternFill>
      </fill>
    </dxf>
    <dxf>
      <font>
        <b val="0"/>
        <i/>
        <strike/>
      </font>
      <fill>
        <patternFill>
          <bgColor theme="0" tint="-0.14996795556505021"/>
        </patternFill>
      </fill>
    </dxf>
    <dxf>
      <font>
        <b val="0"/>
        <i/>
        <strike/>
      </font>
      <fill>
        <patternFill>
          <bgColor theme="0" tint="-0.14996795556505021"/>
        </patternFill>
      </fill>
    </dxf>
    <dxf>
      <font>
        <b val="0"/>
        <i/>
        <strike/>
      </font>
      <fill>
        <patternFill>
          <bgColor theme="0" tint="-0.14996795556505021"/>
        </patternFill>
      </fill>
    </dxf>
    <dxf>
      <font>
        <b val="0"/>
        <i/>
        <strike/>
        <color auto="1"/>
      </font>
      <fill>
        <patternFill>
          <bgColor theme="0" tint="-0.1499679555650502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/>
        <strike/>
      </font>
      <fill>
        <patternFill>
          <bgColor theme="0" tint="-0.14996795556505021"/>
        </patternFill>
      </fill>
    </dxf>
    <dxf>
      <font>
        <b val="0"/>
        <i/>
        <strike/>
      </font>
      <fill>
        <patternFill>
          <bgColor theme="0" tint="-0.14996795556505021"/>
        </patternFill>
      </fill>
    </dxf>
    <dxf>
      <font>
        <b val="0"/>
        <i/>
        <strike/>
      </font>
      <fill>
        <patternFill>
          <bgColor theme="0" tint="-0.14996795556505021"/>
        </patternFill>
      </fill>
    </dxf>
    <dxf>
      <font>
        <b val="0"/>
        <i/>
        <strike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 val="0"/>
        <i/>
        <strike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190500</xdr:colOff>
      <xdr:row>1</xdr:row>
      <xdr:rowOff>66675</xdr:rowOff>
    </xdr:from>
    <xdr:to>
      <xdr:col>10</xdr:col>
      <xdr:colOff>428625</xdr:colOff>
      <xdr:row>1</xdr:row>
      <xdr:rowOff>793757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6387275D-E144-4F4C-B473-894AACC6D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5575" y="133350"/>
          <a:ext cx="3286125" cy="7270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94"/>
  <sheetViews>
    <sheetView tabSelected="1" zoomScaleNormal="100" workbookViewId="0">
      <selection activeCell="E11" sqref="E11"/>
    </sheetView>
  </sheetViews>
  <sheetFormatPr defaultColWidth="0" defaultRowHeight="14.4" zeroHeight="1" x14ac:dyDescent="0.3"/>
  <cols>
    <col min="1" max="1" width="1" customWidth="1"/>
    <col min="2" max="11" width="9.109375" customWidth="1"/>
    <col min="12" max="12" width="1" customWidth="1"/>
    <col min="13" max="17" width="0" hidden="1" customWidth="1"/>
    <col min="18" max="16384" width="9.109375" hidden="1"/>
  </cols>
  <sheetData>
    <row r="1" spans="1:17" ht="5.25" customHeight="1" thickBot="1" x14ac:dyDescent="0.35">
      <c r="A1" s="25"/>
      <c r="B1" s="24"/>
      <c r="C1" s="26"/>
      <c r="D1" s="26"/>
      <c r="E1" s="26"/>
      <c r="F1" s="26"/>
      <c r="G1" s="26"/>
      <c r="H1" s="26"/>
      <c r="I1" s="26"/>
      <c r="J1" s="26"/>
      <c r="K1" s="26"/>
      <c r="L1" s="27"/>
    </row>
    <row r="2" spans="1:17" ht="68.25" customHeight="1" x14ac:dyDescent="0.3">
      <c r="A2" s="28"/>
      <c r="B2" s="51" t="s">
        <v>142</v>
      </c>
      <c r="C2" s="52"/>
      <c r="D2" s="52"/>
      <c r="E2" s="52"/>
      <c r="F2" s="49"/>
      <c r="G2" s="49"/>
      <c r="H2" s="49"/>
      <c r="I2" s="49"/>
      <c r="J2" s="49"/>
      <c r="K2" s="50"/>
      <c r="L2" s="29"/>
    </row>
    <row r="3" spans="1:17" x14ac:dyDescent="0.3">
      <c r="A3" s="30"/>
      <c r="B3" s="53" t="s">
        <v>179</v>
      </c>
      <c r="C3" s="54"/>
      <c r="D3" s="54"/>
      <c r="E3" s="54"/>
      <c r="F3" s="55" t="s">
        <v>178</v>
      </c>
      <c r="G3" s="55"/>
      <c r="H3" s="55"/>
      <c r="I3" s="55"/>
      <c r="J3" s="55"/>
      <c r="K3" s="56"/>
      <c r="L3" s="31"/>
      <c r="M3" s="10"/>
      <c r="N3" s="10"/>
      <c r="O3" s="10"/>
      <c r="P3" s="10"/>
      <c r="Q3" s="10"/>
    </row>
    <row r="4" spans="1:17" x14ac:dyDescent="0.3">
      <c r="A4" s="30"/>
      <c r="B4" s="53" t="s">
        <v>180</v>
      </c>
      <c r="C4" s="54"/>
      <c r="D4" s="54"/>
      <c r="E4" s="54"/>
      <c r="F4" s="57"/>
      <c r="G4" s="57"/>
      <c r="H4" s="57"/>
      <c r="I4" s="57"/>
      <c r="J4" s="57"/>
      <c r="K4" s="58"/>
      <c r="L4" s="31"/>
      <c r="M4" s="10"/>
      <c r="N4" s="10"/>
      <c r="O4" s="10"/>
      <c r="P4" s="10"/>
      <c r="Q4" s="10"/>
    </row>
    <row r="5" spans="1:17" x14ac:dyDescent="0.3">
      <c r="A5" s="28"/>
      <c r="B5" s="53" t="s">
        <v>6</v>
      </c>
      <c r="C5" s="54"/>
      <c r="D5" s="54"/>
      <c r="E5" s="54"/>
      <c r="F5" s="57"/>
      <c r="G5" s="57"/>
      <c r="H5" s="57"/>
      <c r="I5" s="57"/>
      <c r="J5" s="57"/>
      <c r="K5" s="58"/>
      <c r="L5" s="29"/>
    </row>
    <row r="6" spans="1:17" x14ac:dyDescent="0.3">
      <c r="A6" s="28"/>
      <c r="B6" s="53" t="s">
        <v>159</v>
      </c>
      <c r="C6" s="54"/>
      <c r="D6" s="54"/>
      <c r="E6" s="54"/>
      <c r="F6" s="57"/>
      <c r="G6" s="57"/>
      <c r="H6" s="57"/>
      <c r="I6" s="57"/>
      <c r="J6" s="57"/>
      <c r="K6" s="58"/>
      <c r="L6" s="29"/>
    </row>
    <row r="7" spans="1:17" x14ac:dyDescent="0.3">
      <c r="A7" s="28"/>
      <c r="B7" s="53" t="s">
        <v>5</v>
      </c>
      <c r="C7" s="54"/>
      <c r="D7" s="54"/>
      <c r="E7" s="54"/>
      <c r="F7" s="64" t="s">
        <v>108</v>
      </c>
      <c r="G7" s="64"/>
      <c r="H7" s="64"/>
      <c r="I7" s="64"/>
      <c r="J7" s="64"/>
      <c r="K7" s="65"/>
      <c r="L7" s="29"/>
    </row>
    <row r="8" spans="1:17" x14ac:dyDescent="0.3">
      <c r="A8" s="28"/>
      <c r="B8" s="53" t="s">
        <v>0</v>
      </c>
      <c r="C8" s="54"/>
      <c r="D8" s="54"/>
      <c r="E8" s="54"/>
      <c r="F8" s="62">
        <f>IF(LEN(F7)=0,"",VLOOKUP(F7,C55:D194,2,FALSE))</f>
        <v>74</v>
      </c>
      <c r="G8" s="62"/>
      <c r="H8" s="62"/>
      <c r="I8" s="62"/>
      <c r="J8" s="62"/>
      <c r="K8" s="63"/>
      <c r="L8" s="29"/>
    </row>
    <row r="9" spans="1:17" ht="15" thickBot="1" x14ac:dyDescent="0.35">
      <c r="A9" s="28"/>
      <c r="B9" s="72" t="s">
        <v>7</v>
      </c>
      <c r="C9" s="73"/>
      <c r="D9" s="73"/>
      <c r="E9" s="73"/>
      <c r="F9" s="59" t="s">
        <v>138</v>
      </c>
      <c r="G9" s="59"/>
      <c r="H9" s="59"/>
      <c r="I9" s="60">
        <v>2021</v>
      </c>
      <c r="J9" s="60"/>
      <c r="K9" s="61"/>
      <c r="L9" s="29"/>
    </row>
    <row r="10" spans="1:17" ht="5.25" customHeight="1" thickBot="1" x14ac:dyDescent="0.35">
      <c r="A10" s="28"/>
      <c r="B10" s="32"/>
      <c r="C10" s="21"/>
      <c r="D10" s="21"/>
      <c r="E10" s="21"/>
      <c r="F10" s="21"/>
      <c r="G10" s="21"/>
      <c r="H10" s="21"/>
      <c r="I10" s="21"/>
      <c r="J10" s="21"/>
      <c r="K10" s="21"/>
      <c r="L10" s="29"/>
    </row>
    <row r="11" spans="1:17" ht="27" customHeight="1" thickBot="1" x14ac:dyDescent="0.35">
      <c r="A11" s="28"/>
      <c r="B11" s="37" t="s">
        <v>181</v>
      </c>
      <c r="C11" s="38">
        <v>1</v>
      </c>
      <c r="D11" s="38">
        <v>2</v>
      </c>
      <c r="E11" s="38"/>
      <c r="F11" s="38"/>
      <c r="G11" s="38"/>
      <c r="H11" s="38"/>
      <c r="I11" s="39"/>
      <c r="J11" s="11"/>
      <c r="K11" s="74" t="s">
        <v>9</v>
      </c>
      <c r="L11" s="29"/>
    </row>
    <row r="12" spans="1:17" ht="27" customHeight="1" x14ac:dyDescent="0.3">
      <c r="A12" s="28"/>
      <c r="B12" s="42" t="s">
        <v>160</v>
      </c>
      <c r="C12" s="80" t="s">
        <v>161</v>
      </c>
      <c r="D12" s="81"/>
      <c r="E12" s="81"/>
      <c r="F12" s="81"/>
      <c r="G12" s="81"/>
      <c r="H12" s="81"/>
      <c r="I12" s="81"/>
      <c r="J12" s="82"/>
      <c r="K12" s="75"/>
      <c r="L12" s="29"/>
    </row>
    <row r="13" spans="1:17" x14ac:dyDescent="0.3">
      <c r="A13" s="28"/>
      <c r="B13" s="43" t="str">
        <f>ROW()-12&amp;" "&amp;IF(LEN(F9)=0,"",VLOOKUP(F9,H54:I65,2,0))</f>
        <v>1 Sep</v>
      </c>
      <c r="C13" s="35"/>
      <c r="D13" s="33"/>
      <c r="E13" s="33"/>
      <c r="F13" s="33"/>
      <c r="G13" s="33"/>
      <c r="H13" s="33"/>
      <c r="I13" s="33"/>
      <c r="J13" s="34">
        <f t="shared" ref="J13:J29" si="0">IF(SUM(C13:I13)&gt;1,"ERROR",SUM(C13:I13))</f>
        <v>0</v>
      </c>
      <c r="K13" s="40">
        <f t="shared" ref="K13:K30" si="1">IF(J13="ERROR","ERROR",J13*$F$8)</f>
        <v>0</v>
      </c>
      <c r="L13" s="29"/>
    </row>
    <row r="14" spans="1:17" x14ac:dyDescent="0.3">
      <c r="A14" s="28"/>
      <c r="B14" s="43" t="str">
        <f>ROW()-12&amp;" "&amp;IF(LEN(F9)=0,"",VLOOKUP(F9,H54:I65,2,0))</f>
        <v>2 Sep</v>
      </c>
      <c r="C14" s="35"/>
      <c r="D14" s="33"/>
      <c r="E14" s="33"/>
      <c r="F14" s="33"/>
      <c r="G14" s="33"/>
      <c r="H14" s="33"/>
      <c r="I14" s="33"/>
      <c r="J14" s="34">
        <f t="shared" si="0"/>
        <v>0</v>
      </c>
      <c r="K14" s="40">
        <f t="shared" si="1"/>
        <v>0</v>
      </c>
      <c r="L14" s="29"/>
    </row>
    <row r="15" spans="1:17" x14ac:dyDescent="0.3">
      <c r="A15" s="28"/>
      <c r="B15" s="43" t="str">
        <f>ROW()-12&amp;" "&amp;IF(LEN(F9)=0,"",VLOOKUP(F9,H54:I65,2,0))</f>
        <v>3 Sep</v>
      </c>
      <c r="C15" s="35"/>
      <c r="D15" s="33"/>
      <c r="E15" s="33"/>
      <c r="F15" s="33"/>
      <c r="G15" s="33"/>
      <c r="H15" s="33"/>
      <c r="I15" s="33"/>
      <c r="J15" s="34">
        <f t="shared" si="0"/>
        <v>0</v>
      </c>
      <c r="K15" s="40">
        <f t="shared" si="1"/>
        <v>0</v>
      </c>
      <c r="L15" s="29"/>
    </row>
    <row r="16" spans="1:17" x14ac:dyDescent="0.3">
      <c r="A16" s="28"/>
      <c r="B16" s="43" t="str">
        <f>ROW()-12&amp;" "&amp;IF(LEN(F9)=0,"",VLOOKUP(F9,H54:I65,2,0))</f>
        <v>4 Sep</v>
      </c>
      <c r="C16" s="35"/>
      <c r="D16" s="33"/>
      <c r="E16" s="33"/>
      <c r="F16" s="33"/>
      <c r="G16" s="33"/>
      <c r="H16" s="33"/>
      <c r="I16" s="33"/>
      <c r="J16" s="34">
        <f t="shared" si="0"/>
        <v>0</v>
      </c>
      <c r="K16" s="40">
        <f t="shared" si="1"/>
        <v>0</v>
      </c>
      <c r="L16" s="29"/>
    </row>
    <row r="17" spans="1:12" x14ac:dyDescent="0.3">
      <c r="A17" s="28"/>
      <c r="B17" s="43" t="str">
        <f>ROW()-12&amp;" "&amp;IF(LEN(F9)=0,"",VLOOKUP(F9,H54:I65,2,0))</f>
        <v>5 Sep</v>
      </c>
      <c r="C17" s="35"/>
      <c r="D17" s="33"/>
      <c r="E17" s="33"/>
      <c r="F17" s="33"/>
      <c r="G17" s="33"/>
      <c r="H17" s="33"/>
      <c r="I17" s="33"/>
      <c r="J17" s="34">
        <f t="shared" si="0"/>
        <v>0</v>
      </c>
      <c r="K17" s="40">
        <f t="shared" si="1"/>
        <v>0</v>
      </c>
      <c r="L17" s="29"/>
    </row>
    <row r="18" spans="1:12" x14ac:dyDescent="0.3">
      <c r="A18" s="28"/>
      <c r="B18" s="43" t="str">
        <f>ROW()-12&amp;" "&amp;IF(LEN(F9)=0,"",VLOOKUP(F9,H54:I65,2,0))</f>
        <v>6 Sep</v>
      </c>
      <c r="C18" s="35"/>
      <c r="D18" s="33"/>
      <c r="E18" s="33"/>
      <c r="F18" s="33"/>
      <c r="G18" s="33"/>
      <c r="H18" s="33"/>
      <c r="I18" s="33"/>
      <c r="J18" s="34">
        <f t="shared" si="0"/>
        <v>0</v>
      </c>
      <c r="K18" s="40">
        <f t="shared" si="1"/>
        <v>0</v>
      </c>
      <c r="L18" s="29"/>
    </row>
    <row r="19" spans="1:12" x14ac:dyDescent="0.3">
      <c r="A19" s="28"/>
      <c r="B19" s="43" t="str">
        <f>ROW()-12&amp;" "&amp;IF(LEN(F9)=0,"",VLOOKUP(F9,H54:I65,2,0))</f>
        <v>7 Sep</v>
      </c>
      <c r="C19" s="35"/>
      <c r="D19" s="33"/>
      <c r="E19" s="33"/>
      <c r="F19" s="33"/>
      <c r="G19" s="33"/>
      <c r="H19" s="33"/>
      <c r="I19" s="33"/>
      <c r="J19" s="34">
        <f t="shared" si="0"/>
        <v>0</v>
      </c>
      <c r="K19" s="40">
        <f t="shared" si="1"/>
        <v>0</v>
      </c>
      <c r="L19" s="29"/>
    </row>
    <row r="20" spans="1:12" x14ac:dyDescent="0.3">
      <c r="A20" s="28"/>
      <c r="B20" s="43" t="str">
        <f>ROW()-12&amp;" "&amp;IF(LEN(F9)=0,"",VLOOKUP(F9,H54:I65,2,0))</f>
        <v>8 Sep</v>
      </c>
      <c r="C20" s="35"/>
      <c r="D20" s="33"/>
      <c r="E20" s="33"/>
      <c r="F20" s="33"/>
      <c r="G20" s="33"/>
      <c r="H20" s="33"/>
      <c r="I20" s="33"/>
      <c r="J20" s="34">
        <f t="shared" si="0"/>
        <v>0</v>
      </c>
      <c r="K20" s="40">
        <f t="shared" si="1"/>
        <v>0</v>
      </c>
      <c r="L20" s="29"/>
    </row>
    <row r="21" spans="1:12" x14ac:dyDescent="0.3">
      <c r="A21" s="28"/>
      <c r="B21" s="43" t="str">
        <f>ROW()-12&amp;" "&amp;IF(LEN(F9)=0,"",VLOOKUP(F9,H54:I65,2,0))</f>
        <v>9 Sep</v>
      </c>
      <c r="C21" s="35"/>
      <c r="D21" s="33"/>
      <c r="E21" s="33"/>
      <c r="F21" s="33"/>
      <c r="G21" s="33"/>
      <c r="H21" s="33"/>
      <c r="I21" s="33"/>
      <c r="J21" s="34">
        <f t="shared" si="0"/>
        <v>0</v>
      </c>
      <c r="K21" s="40">
        <f t="shared" si="1"/>
        <v>0</v>
      </c>
      <c r="L21" s="29"/>
    </row>
    <row r="22" spans="1:12" x14ac:dyDescent="0.3">
      <c r="A22" s="28"/>
      <c r="B22" s="43" t="str">
        <f>ROW()-12&amp;" "&amp;IF(LEN(F9)=0,"",VLOOKUP(F9,H54:I65,2,0))</f>
        <v>10 Sep</v>
      </c>
      <c r="C22" s="35"/>
      <c r="D22" s="33"/>
      <c r="E22" s="33"/>
      <c r="F22" s="33"/>
      <c r="G22" s="33"/>
      <c r="H22" s="33"/>
      <c r="I22" s="33"/>
      <c r="J22" s="34">
        <f t="shared" si="0"/>
        <v>0</v>
      </c>
      <c r="K22" s="40">
        <f t="shared" si="1"/>
        <v>0</v>
      </c>
      <c r="L22" s="29"/>
    </row>
    <row r="23" spans="1:12" x14ac:dyDescent="0.3">
      <c r="A23" s="28"/>
      <c r="B23" s="43" t="str">
        <f>ROW()-12&amp;" "&amp;IF(LEN(F9)=0,"",VLOOKUP(F9,H54:I65,2,0))</f>
        <v>11 Sep</v>
      </c>
      <c r="C23" s="35"/>
      <c r="D23" s="33"/>
      <c r="E23" s="33"/>
      <c r="F23" s="33"/>
      <c r="G23" s="33"/>
      <c r="H23" s="33"/>
      <c r="I23" s="33"/>
      <c r="J23" s="34">
        <f t="shared" si="0"/>
        <v>0</v>
      </c>
      <c r="K23" s="40">
        <f t="shared" si="1"/>
        <v>0</v>
      </c>
      <c r="L23" s="29"/>
    </row>
    <row r="24" spans="1:12" x14ac:dyDescent="0.3">
      <c r="A24" s="28"/>
      <c r="B24" s="43" t="str">
        <f>ROW()-12&amp;" "&amp;IF(LEN(F9)=0,"",VLOOKUP(F9,H54:I65,2,0))</f>
        <v>12 Sep</v>
      </c>
      <c r="C24" s="35"/>
      <c r="D24" s="33"/>
      <c r="E24" s="33"/>
      <c r="F24" s="33"/>
      <c r="G24" s="33"/>
      <c r="H24" s="33"/>
      <c r="I24" s="33"/>
      <c r="J24" s="34">
        <f t="shared" si="0"/>
        <v>0</v>
      </c>
      <c r="K24" s="40">
        <f t="shared" si="1"/>
        <v>0</v>
      </c>
      <c r="L24" s="29"/>
    </row>
    <row r="25" spans="1:12" x14ac:dyDescent="0.3">
      <c r="A25" s="28"/>
      <c r="B25" s="43" t="str">
        <f>ROW()-12&amp;" "&amp;IF(LEN(F9)=0,"",VLOOKUP(F9,H54:I65,2,0))</f>
        <v>13 Sep</v>
      </c>
      <c r="C25" s="35"/>
      <c r="D25" s="33"/>
      <c r="E25" s="33"/>
      <c r="F25" s="33"/>
      <c r="G25" s="33"/>
      <c r="H25" s="33"/>
      <c r="I25" s="33"/>
      <c r="J25" s="34">
        <f t="shared" si="0"/>
        <v>0</v>
      </c>
      <c r="K25" s="40">
        <f t="shared" si="1"/>
        <v>0</v>
      </c>
      <c r="L25" s="29"/>
    </row>
    <row r="26" spans="1:12" x14ac:dyDescent="0.3">
      <c r="A26" s="28"/>
      <c r="B26" s="43" t="str">
        <f>ROW()-12&amp;" "&amp;IF(LEN(F9)=0,"",VLOOKUP(F9,H54:I65,2,0))</f>
        <v>14 Sep</v>
      </c>
      <c r="C26" s="35"/>
      <c r="D26" s="33"/>
      <c r="E26" s="33"/>
      <c r="F26" s="33"/>
      <c r="G26" s="33"/>
      <c r="H26" s="33"/>
      <c r="I26" s="33"/>
      <c r="J26" s="34">
        <f t="shared" si="0"/>
        <v>0</v>
      </c>
      <c r="K26" s="40">
        <f t="shared" si="1"/>
        <v>0</v>
      </c>
      <c r="L26" s="29"/>
    </row>
    <row r="27" spans="1:12" x14ac:dyDescent="0.3">
      <c r="A27" s="28"/>
      <c r="B27" s="43" t="str">
        <f>ROW()-12&amp;" "&amp;IF(LEN(F9)=0,"",VLOOKUP(F9,H54:I65,2,0))</f>
        <v>15 Sep</v>
      </c>
      <c r="C27" s="35"/>
      <c r="D27" s="33"/>
      <c r="E27" s="33"/>
      <c r="F27" s="33"/>
      <c r="G27" s="33"/>
      <c r="H27" s="33"/>
      <c r="I27" s="33"/>
      <c r="J27" s="34">
        <f t="shared" si="0"/>
        <v>0</v>
      </c>
      <c r="K27" s="40">
        <f t="shared" si="1"/>
        <v>0</v>
      </c>
      <c r="L27" s="29"/>
    </row>
    <row r="28" spans="1:12" ht="15" customHeight="1" x14ac:dyDescent="0.3">
      <c r="A28" s="28"/>
      <c r="B28" s="43" t="str">
        <f>ROW()-12&amp;" "&amp;IF(LEN(F9)=0,"",VLOOKUP(F9,H54:I65,2,0))</f>
        <v>16 Sep</v>
      </c>
      <c r="C28" s="35"/>
      <c r="D28" s="33"/>
      <c r="E28" s="33"/>
      <c r="F28" s="33"/>
      <c r="G28" s="33"/>
      <c r="H28" s="33"/>
      <c r="I28" s="33"/>
      <c r="J28" s="34">
        <f t="shared" si="0"/>
        <v>0</v>
      </c>
      <c r="K28" s="40">
        <f t="shared" si="1"/>
        <v>0</v>
      </c>
      <c r="L28" s="29"/>
    </row>
    <row r="29" spans="1:12" x14ac:dyDescent="0.3">
      <c r="A29" s="28"/>
      <c r="B29" s="43" t="str">
        <f>ROW()-12&amp;" "&amp;IF(LEN(F9)=0,"",VLOOKUP(F9,H54:I65,2,0))</f>
        <v>17 Sep</v>
      </c>
      <c r="C29" s="35"/>
      <c r="D29" s="33"/>
      <c r="E29" s="33"/>
      <c r="F29" s="33"/>
      <c r="G29" s="33"/>
      <c r="H29" s="33"/>
      <c r="I29" s="33"/>
      <c r="J29" s="34">
        <f t="shared" si="0"/>
        <v>0</v>
      </c>
      <c r="K29" s="40">
        <f t="shared" si="1"/>
        <v>0</v>
      </c>
      <c r="L29" s="29"/>
    </row>
    <row r="30" spans="1:12" x14ac:dyDescent="0.3">
      <c r="A30" s="28"/>
      <c r="B30" s="43" t="str">
        <f>ROW()-12&amp;" "&amp;IF(LEN(F9)=0,"",VLOOKUP(F9,H54:I65,2,0))</f>
        <v>18 Sep</v>
      </c>
      <c r="C30" s="35"/>
      <c r="D30" s="33"/>
      <c r="E30" s="33"/>
      <c r="F30" s="33"/>
      <c r="G30" s="33"/>
      <c r="H30" s="33"/>
      <c r="I30" s="33"/>
      <c r="J30" s="34">
        <f>IF(SUM(C30:I30)&gt;1,"ERROR",SUM(C30:I30))</f>
        <v>0</v>
      </c>
      <c r="K30" s="40">
        <f t="shared" si="1"/>
        <v>0</v>
      </c>
      <c r="L30" s="29"/>
    </row>
    <row r="31" spans="1:12" x14ac:dyDescent="0.3">
      <c r="A31" s="28"/>
      <c r="B31" s="43" t="str">
        <f>ROW()-12&amp;" "&amp;IF(LEN(F9)=0,"",VLOOKUP(F9,H54:I65,2,0))</f>
        <v>19 Sep</v>
      </c>
      <c r="C31" s="35"/>
      <c r="D31" s="33"/>
      <c r="E31" s="33"/>
      <c r="F31" s="33"/>
      <c r="G31" s="33"/>
      <c r="H31" s="33"/>
      <c r="I31" s="33"/>
      <c r="J31" s="34">
        <f t="shared" ref="J31:J43" si="2">IF(SUM(C31:I31)&gt;1,"ERROR",SUM(C31:I31))</f>
        <v>0</v>
      </c>
      <c r="K31" s="40">
        <f>IF(J31="ERROR","ERROR",J31*$F$8)</f>
        <v>0</v>
      </c>
      <c r="L31" s="29"/>
    </row>
    <row r="32" spans="1:12" x14ac:dyDescent="0.3">
      <c r="A32" s="28"/>
      <c r="B32" s="43" t="str">
        <f>ROW()-12&amp;" "&amp;IF(LEN(F9)=0,"",VLOOKUP(F9,H54:I65,2,0))</f>
        <v>20 Sep</v>
      </c>
      <c r="C32" s="35"/>
      <c r="D32" s="33"/>
      <c r="E32" s="33"/>
      <c r="F32" s="33"/>
      <c r="G32" s="33"/>
      <c r="H32" s="33"/>
      <c r="I32" s="33"/>
      <c r="J32" s="34">
        <f t="shared" si="2"/>
        <v>0</v>
      </c>
      <c r="K32" s="40">
        <f t="shared" ref="K32:K43" si="3">IF(J32="ERROR","ERROR",J32*$F$8)</f>
        <v>0</v>
      </c>
      <c r="L32" s="29"/>
    </row>
    <row r="33" spans="1:12" x14ac:dyDescent="0.3">
      <c r="A33" s="28"/>
      <c r="B33" s="43" t="str">
        <f>ROW()-12&amp;" "&amp;IF(LEN(F9)=0,"",VLOOKUP(F9,H54:I65,2,0))</f>
        <v>21 Sep</v>
      </c>
      <c r="C33" s="35"/>
      <c r="D33" s="33"/>
      <c r="E33" s="33"/>
      <c r="F33" s="33"/>
      <c r="G33" s="33"/>
      <c r="H33" s="33"/>
      <c r="I33" s="33"/>
      <c r="J33" s="34">
        <f t="shared" si="2"/>
        <v>0</v>
      </c>
      <c r="K33" s="40">
        <f t="shared" si="3"/>
        <v>0</v>
      </c>
      <c r="L33" s="29"/>
    </row>
    <row r="34" spans="1:12" x14ac:dyDescent="0.3">
      <c r="A34" s="28"/>
      <c r="B34" s="43" t="str">
        <f>ROW()-12&amp;" "&amp;IF(LEN(F9)=0,"",VLOOKUP(F9,H54:I65,2,0))</f>
        <v>22 Sep</v>
      </c>
      <c r="C34" s="35"/>
      <c r="D34" s="33"/>
      <c r="E34" s="33"/>
      <c r="F34" s="33"/>
      <c r="G34" s="33"/>
      <c r="H34" s="33"/>
      <c r="I34" s="33"/>
      <c r="J34" s="34">
        <f t="shared" si="2"/>
        <v>0</v>
      </c>
      <c r="K34" s="40">
        <f t="shared" si="3"/>
        <v>0</v>
      </c>
      <c r="L34" s="29"/>
    </row>
    <row r="35" spans="1:12" x14ac:dyDescent="0.3">
      <c r="A35" s="28"/>
      <c r="B35" s="43" t="str">
        <f>ROW()-12&amp;" "&amp;IF(LEN(F9)=0,"",VLOOKUP(F9,H54:I65,2,0))</f>
        <v>23 Sep</v>
      </c>
      <c r="C35" s="35"/>
      <c r="D35" s="33"/>
      <c r="E35" s="33"/>
      <c r="F35" s="33"/>
      <c r="G35" s="33"/>
      <c r="H35" s="33"/>
      <c r="I35" s="33"/>
      <c r="J35" s="34">
        <f t="shared" si="2"/>
        <v>0</v>
      </c>
      <c r="K35" s="40">
        <f t="shared" si="3"/>
        <v>0</v>
      </c>
      <c r="L35" s="29"/>
    </row>
    <row r="36" spans="1:12" x14ac:dyDescent="0.3">
      <c r="A36" s="28"/>
      <c r="B36" s="43" t="str">
        <f>ROW()-12&amp;" "&amp;IF(LEN(F9)=0,"",VLOOKUP(F9,H54:I65,2,0))</f>
        <v>24 Sep</v>
      </c>
      <c r="C36" s="35"/>
      <c r="D36" s="33"/>
      <c r="E36" s="33"/>
      <c r="F36" s="33"/>
      <c r="G36" s="33"/>
      <c r="H36" s="33"/>
      <c r="I36" s="33"/>
      <c r="J36" s="34">
        <f t="shared" si="2"/>
        <v>0</v>
      </c>
      <c r="K36" s="40">
        <f t="shared" si="3"/>
        <v>0</v>
      </c>
      <c r="L36" s="29"/>
    </row>
    <row r="37" spans="1:12" x14ac:dyDescent="0.3">
      <c r="A37" s="28"/>
      <c r="B37" s="43" t="str">
        <f>ROW()-12&amp;" "&amp;IF(LEN(F9)=0,"",VLOOKUP(F9,H54:I65,2,0))</f>
        <v>25 Sep</v>
      </c>
      <c r="C37" s="35"/>
      <c r="D37" s="33"/>
      <c r="E37" s="33"/>
      <c r="F37" s="33"/>
      <c r="G37" s="33"/>
      <c r="H37" s="33"/>
      <c r="I37" s="33"/>
      <c r="J37" s="34">
        <f t="shared" si="2"/>
        <v>0</v>
      </c>
      <c r="K37" s="40">
        <f t="shared" si="3"/>
        <v>0</v>
      </c>
      <c r="L37" s="29"/>
    </row>
    <row r="38" spans="1:12" x14ac:dyDescent="0.3">
      <c r="A38" s="28"/>
      <c r="B38" s="43" t="str">
        <f>ROW()-12&amp;" "&amp;IF(LEN(F9)=0,"",VLOOKUP(F9,H54:I65,2,0))</f>
        <v>26 Sep</v>
      </c>
      <c r="C38" s="35"/>
      <c r="D38" s="33"/>
      <c r="E38" s="33"/>
      <c r="F38" s="33"/>
      <c r="G38" s="33"/>
      <c r="H38" s="33"/>
      <c r="I38" s="33"/>
      <c r="J38" s="34">
        <f t="shared" si="2"/>
        <v>0</v>
      </c>
      <c r="K38" s="40">
        <f t="shared" si="3"/>
        <v>0</v>
      </c>
      <c r="L38" s="29"/>
    </row>
    <row r="39" spans="1:12" x14ac:dyDescent="0.3">
      <c r="A39" s="28"/>
      <c r="B39" s="43" t="str">
        <f>ROW()-12&amp;" "&amp;IF(LEN(F9)=0,"",VLOOKUP(F9,H54:I65,2,0))</f>
        <v>27 Sep</v>
      </c>
      <c r="C39" s="35"/>
      <c r="D39" s="33"/>
      <c r="E39" s="33"/>
      <c r="F39" s="33"/>
      <c r="G39" s="33"/>
      <c r="H39" s="33"/>
      <c r="I39" s="33"/>
      <c r="J39" s="34">
        <f t="shared" si="2"/>
        <v>0</v>
      </c>
      <c r="K39" s="40">
        <f t="shared" si="3"/>
        <v>0</v>
      </c>
      <c r="L39" s="29"/>
    </row>
    <row r="40" spans="1:12" x14ac:dyDescent="0.3">
      <c r="A40" s="28"/>
      <c r="B40" s="43" t="str">
        <f>ROW()-12&amp;" "&amp;IF(LEN(F9)=0,"",VLOOKUP(F9,H54:I65,2,0))</f>
        <v>28 Sep</v>
      </c>
      <c r="C40" s="35"/>
      <c r="D40" s="33"/>
      <c r="E40" s="33"/>
      <c r="F40" s="33"/>
      <c r="G40" s="33"/>
      <c r="H40" s="33"/>
      <c r="I40" s="33"/>
      <c r="J40" s="34">
        <f t="shared" si="2"/>
        <v>0</v>
      </c>
      <c r="K40" s="40">
        <f t="shared" si="3"/>
        <v>0</v>
      </c>
      <c r="L40" s="29"/>
    </row>
    <row r="41" spans="1:12" x14ac:dyDescent="0.3">
      <c r="A41" s="28"/>
      <c r="B41" s="43" t="str">
        <f>ROW()-12&amp;" "&amp;IF(LEN(F9)=0,"",VLOOKUP(F9,H54:I65,2,0))</f>
        <v>29 Sep</v>
      </c>
      <c r="C41" s="35"/>
      <c r="D41" s="33"/>
      <c r="E41" s="33"/>
      <c r="F41" s="33"/>
      <c r="G41" s="33"/>
      <c r="H41" s="33"/>
      <c r="I41" s="33"/>
      <c r="J41" s="34">
        <f t="shared" si="2"/>
        <v>0</v>
      </c>
      <c r="K41" s="40">
        <f t="shared" si="3"/>
        <v>0</v>
      </c>
      <c r="L41" s="29"/>
    </row>
    <row r="42" spans="1:12" x14ac:dyDescent="0.3">
      <c r="A42" s="28"/>
      <c r="B42" s="43" t="str">
        <f>ROW()-12&amp;" "&amp;IF(LEN(F9)=0,"",VLOOKUP(F9,H54:I65,2,0))</f>
        <v>30 Sep</v>
      </c>
      <c r="C42" s="35"/>
      <c r="D42" s="33"/>
      <c r="E42" s="33"/>
      <c r="F42" s="33"/>
      <c r="G42" s="33"/>
      <c r="H42" s="33"/>
      <c r="I42" s="33"/>
      <c r="J42" s="34">
        <f t="shared" si="2"/>
        <v>0</v>
      </c>
      <c r="K42" s="40">
        <f t="shared" si="3"/>
        <v>0</v>
      </c>
      <c r="L42" s="29"/>
    </row>
    <row r="43" spans="1:12" ht="15" thickBot="1" x14ac:dyDescent="0.35">
      <c r="A43" s="28"/>
      <c r="B43" s="44" t="str">
        <f>ROW()-12&amp;" "&amp;IF(LEN(F9)=0,"",VLOOKUP(F9,H54:I65,2,0))</f>
        <v>31 Sep</v>
      </c>
      <c r="C43" s="35"/>
      <c r="D43" s="33"/>
      <c r="E43" s="33"/>
      <c r="F43" s="33"/>
      <c r="G43" s="33"/>
      <c r="H43" s="33"/>
      <c r="I43" s="33"/>
      <c r="J43" s="34">
        <f t="shared" si="2"/>
        <v>0</v>
      </c>
      <c r="K43" s="40">
        <f t="shared" si="3"/>
        <v>0</v>
      </c>
      <c r="L43" s="29"/>
    </row>
    <row r="44" spans="1:12" ht="15" thickBot="1" x14ac:dyDescent="0.35">
      <c r="A44" s="28"/>
      <c r="B44" s="46" t="s">
        <v>8</v>
      </c>
      <c r="C44" s="47">
        <f t="shared" ref="C44:K44" si="4">SUM(C13:C43)</f>
        <v>0</v>
      </c>
      <c r="D44" s="48">
        <f t="shared" si="4"/>
        <v>0</v>
      </c>
      <c r="E44" s="48">
        <f t="shared" si="4"/>
        <v>0</v>
      </c>
      <c r="F44" s="48">
        <f t="shared" si="4"/>
        <v>0</v>
      </c>
      <c r="G44" s="48">
        <f t="shared" si="4"/>
        <v>0</v>
      </c>
      <c r="H44" s="48">
        <f t="shared" si="4"/>
        <v>0</v>
      </c>
      <c r="I44" s="48">
        <f t="shared" si="4"/>
        <v>0</v>
      </c>
      <c r="J44" s="36">
        <f t="shared" si="4"/>
        <v>0</v>
      </c>
      <c r="K44" s="41">
        <f t="shared" si="4"/>
        <v>0</v>
      </c>
      <c r="L44" s="29"/>
    </row>
    <row r="45" spans="1:12" ht="5.25" customHeight="1" thickBot="1" x14ac:dyDescent="0.35">
      <c r="A45" s="28"/>
      <c r="B45" s="32"/>
      <c r="C45" s="21"/>
      <c r="D45" s="21"/>
      <c r="E45" s="21"/>
      <c r="F45" s="21"/>
      <c r="G45" s="21"/>
      <c r="H45" s="21"/>
      <c r="I45" s="21"/>
      <c r="J45" s="21"/>
      <c r="K45" s="21"/>
      <c r="L45" s="29"/>
    </row>
    <row r="46" spans="1:12" x14ac:dyDescent="0.3">
      <c r="A46" s="28"/>
      <c r="B46" s="66" t="s">
        <v>155</v>
      </c>
      <c r="C46" s="67"/>
      <c r="D46" s="76"/>
      <c r="E46" s="76"/>
      <c r="F46" s="77"/>
      <c r="G46" s="66" t="s">
        <v>182</v>
      </c>
      <c r="H46" s="67"/>
      <c r="I46" s="76"/>
      <c r="J46" s="76"/>
      <c r="K46" s="77"/>
      <c r="L46" s="29"/>
    </row>
    <row r="47" spans="1:12" ht="15" thickBot="1" x14ac:dyDescent="0.35">
      <c r="A47" s="28"/>
      <c r="B47" s="68"/>
      <c r="C47" s="69"/>
      <c r="D47" s="78"/>
      <c r="E47" s="78"/>
      <c r="F47" s="79"/>
      <c r="G47" s="68"/>
      <c r="H47" s="69"/>
      <c r="I47" s="78"/>
      <c r="J47" s="78"/>
      <c r="K47" s="79"/>
      <c r="L47" s="29"/>
    </row>
    <row r="48" spans="1:12" ht="5.25" customHeight="1" thickBot="1" x14ac:dyDescent="0.35">
      <c r="A48" s="28"/>
      <c r="B48" s="22"/>
      <c r="C48" s="23"/>
      <c r="D48" s="21"/>
      <c r="E48" s="21"/>
      <c r="F48" s="21"/>
      <c r="G48" s="22"/>
      <c r="H48" s="23"/>
      <c r="I48" s="21"/>
      <c r="J48" s="21"/>
      <c r="K48" s="21"/>
      <c r="L48" s="29"/>
    </row>
    <row r="49" spans="1:14" ht="15" thickBot="1" x14ac:dyDescent="0.35">
      <c r="A49" s="28"/>
      <c r="B49" s="45" t="s">
        <v>154</v>
      </c>
      <c r="C49" s="70" t="str">
        <f>IF(AND(F9="February",I9=2024),"29th",IF(AND(F9="February", I9=2028),"29th",IF(LEN(F9)=0,"",VLOOKUP(F9,H67:I78,2,0))))&amp;" "&amp;IF(LEN(F9)=0,"",VLOOKUP(F9,H54:I65,2,0))&amp;" "&amp;I9</f>
        <v>30th Sep 2021</v>
      </c>
      <c r="D49" s="71"/>
      <c r="E49" s="21"/>
      <c r="F49" s="21"/>
      <c r="G49" s="23"/>
      <c r="H49" s="23"/>
      <c r="I49" s="21"/>
      <c r="J49" s="21"/>
      <c r="K49" s="21"/>
      <c r="L49" s="29"/>
    </row>
    <row r="50" spans="1:14" ht="5.25" customHeight="1" x14ac:dyDescent="0.3">
      <c r="A50" s="28"/>
      <c r="B50" s="32"/>
      <c r="C50" s="21"/>
      <c r="D50" s="21"/>
      <c r="E50" s="21"/>
      <c r="F50" s="21"/>
      <c r="G50" s="21"/>
      <c r="H50" s="21"/>
      <c r="I50" s="21"/>
      <c r="J50" s="21"/>
      <c r="K50" s="21"/>
      <c r="L50" s="29"/>
    </row>
    <row r="51" spans="1:14" s="21" customFormat="1" hidden="1" x14ac:dyDescent="0.3"/>
    <row r="54" spans="1:14" ht="16.8" hidden="1" x14ac:dyDescent="0.3">
      <c r="C54" s="20" t="s">
        <v>5</v>
      </c>
      <c r="D54" s="19" t="s">
        <v>0</v>
      </c>
      <c r="E54" s="18"/>
      <c r="H54" s="15" t="s">
        <v>130</v>
      </c>
      <c r="I54" s="12" t="s">
        <v>143</v>
      </c>
      <c r="J54" s="12">
        <v>2021</v>
      </c>
      <c r="N54" s="2">
        <v>1</v>
      </c>
    </row>
    <row r="55" spans="1:14" hidden="1" x14ac:dyDescent="0.3">
      <c r="C55" s="8" t="s">
        <v>10</v>
      </c>
      <c r="D55" s="6">
        <v>157</v>
      </c>
      <c r="E55" s="5"/>
      <c r="H55" s="16" t="s">
        <v>131</v>
      </c>
      <c r="I55" s="13" t="s">
        <v>144</v>
      </c>
      <c r="J55" s="13">
        <v>2022</v>
      </c>
      <c r="N55" s="3">
        <v>2</v>
      </c>
    </row>
    <row r="56" spans="1:14" hidden="1" x14ac:dyDescent="0.3">
      <c r="C56" s="8" t="s">
        <v>11</v>
      </c>
      <c r="D56" s="6">
        <v>294</v>
      </c>
      <c r="E56" s="5"/>
      <c r="H56" s="16" t="s">
        <v>132</v>
      </c>
      <c r="I56" s="13" t="s">
        <v>145</v>
      </c>
      <c r="J56" s="13">
        <v>2023</v>
      </c>
      <c r="N56" s="3">
        <v>3</v>
      </c>
    </row>
    <row r="57" spans="1:14" hidden="1" x14ac:dyDescent="0.3">
      <c r="C57" s="8" t="s">
        <v>12</v>
      </c>
      <c r="D57" s="6">
        <v>241</v>
      </c>
      <c r="E57" s="5"/>
      <c r="H57" s="16" t="s">
        <v>133</v>
      </c>
      <c r="I57" s="13" t="s">
        <v>146</v>
      </c>
      <c r="J57" s="13">
        <v>2024</v>
      </c>
      <c r="N57" s="3">
        <v>4</v>
      </c>
    </row>
    <row r="58" spans="1:14" hidden="1" x14ac:dyDescent="0.3">
      <c r="C58" s="8" t="s">
        <v>13</v>
      </c>
      <c r="D58" s="6">
        <v>190</v>
      </c>
      <c r="E58" s="5"/>
      <c r="H58" s="16" t="s">
        <v>134</v>
      </c>
      <c r="I58" s="13" t="s">
        <v>134</v>
      </c>
      <c r="J58" s="13">
        <v>2025</v>
      </c>
      <c r="N58" s="3">
        <v>5</v>
      </c>
    </row>
    <row r="59" spans="1:14" hidden="1" x14ac:dyDescent="0.3">
      <c r="C59" s="8" t="s">
        <v>14</v>
      </c>
      <c r="D59" s="6">
        <v>131</v>
      </c>
      <c r="E59" s="5"/>
      <c r="H59" s="16" t="s">
        <v>135</v>
      </c>
      <c r="I59" s="13" t="s">
        <v>147</v>
      </c>
      <c r="J59" s="13">
        <v>2026</v>
      </c>
      <c r="N59" s="3">
        <v>6</v>
      </c>
    </row>
    <row r="60" spans="1:14" hidden="1" x14ac:dyDescent="0.3">
      <c r="C60" s="8" t="s">
        <v>4</v>
      </c>
      <c r="D60" s="6">
        <v>280</v>
      </c>
      <c r="E60" s="5"/>
      <c r="H60" s="16" t="s">
        <v>136</v>
      </c>
      <c r="I60" s="13" t="s">
        <v>148</v>
      </c>
      <c r="J60" s="13">
        <v>2027</v>
      </c>
      <c r="N60" s="3">
        <v>7</v>
      </c>
    </row>
    <row r="61" spans="1:14" hidden="1" x14ac:dyDescent="0.3">
      <c r="C61" s="8" t="s">
        <v>15</v>
      </c>
      <c r="D61" s="6">
        <v>214</v>
      </c>
      <c r="E61" s="5"/>
      <c r="H61" s="16" t="s">
        <v>137</v>
      </c>
      <c r="I61" s="13" t="s">
        <v>149</v>
      </c>
      <c r="J61" s="13">
        <v>2028</v>
      </c>
      <c r="N61" s="3">
        <v>8</v>
      </c>
    </row>
    <row r="62" spans="1:14" hidden="1" x14ac:dyDescent="0.3">
      <c r="C62" s="8" t="s">
        <v>16</v>
      </c>
      <c r="D62" s="6">
        <v>162</v>
      </c>
      <c r="E62" s="5"/>
      <c r="H62" s="16" t="s">
        <v>138</v>
      </c>
      <c r="I62" s="13" t="s">
        <v>150</v>
      </c>
      <c r="J62" s="13">
        <v>2029</v>
      </c>
      <c r="N62" s="3">
        <v>9</v>
      </c>
    </row>
    <row r="63" spans="1:14" hidden="1" x14ac:dyDescent="0.3">
      <c r="C63" s="8" t="s">
        <v>17</v>
      </c>
      <c r="D63" s="6">
        <v>47</v>
      </c>
      <c r="E63" s="5"/>
      <c r="H63" s="16" t="s">
        <v>139</v>
      </c>
      <c r="I63" s="13" t="s">
        <v>151</v>
      </c>
      <c r="J63" s="14">
        <v>2030</v>
      </c>
      <c r="N63" s="3">
        <v>10</v>
      </c>
    </row>
    <row r="64" spans="1:14" hidden="1" x14ac:dyDescent="0.3">
      <c r="C64" s="8" t="s">
        <v>18</v>
      </c>
      <c r="D64" s="6">
        <v>88</v>
      </c>
      <c r="E64" s="5"/>
      <c r="H64" s="16" t="s">
        <v>140</v>
      </c>
      <c r="I64" s="13" t="s">
        <v>152</v>
      </c>
      <c r="J64" s="1"/>
      <c r="N64" s="3">
        <v>11</v>
      </c>
    </row>
    <row r="65" spans="3:14" hidden="1" x14ac:dyDescent="0.3">
      <c r="C65" s="8" t="s">
        <v>19</v>
      </c>
      <c r="D65" s="6">
        <v>74</v>
      </c>
      <c r="E65" s="5"/>
      <c r="H65" s="17" t="s">
        <v>141</v>
      </c>
      <c r="I65" s="14" t="s">
        <v>153</v>
      </c>
      <c r="J65" s="1"/>
      <c r="N65" s="3">
        <v>12</v>
      </c>
    </row>
    <row r="66" spans="3:14" hidden="1" x14ac:dyDescent="0.3">
      <c r="C66" s="8" t="s">
        <v>20</v>
      </c>
      <c r="D66" s="6">
        <v>55</v>
      </c>
      <c r="E66" s="5"/>
      <c r="N66" s="3">
        <v>13</v>
      </c>
    </row>
    <row r="67" spans="3:14" hidden="1" x14ac:dyDescent="0.3">
      <c r="C67" s="8" t="s">
        <v>21</v>
      </c>
      <c r="D67" s="6">
        <v>47</v>
      </c>
      <c r="E67" s="5"/>
      <c r="H67" s="15" t="s">
        <v>130</v>
      </c>
      <c r="I67" s="12" t="s">
        <v>156</v>
      </c>
      <c r="N67" s="3">
        <v>14</v>
      </c>
    </row>
    <row r="68" spans="3:14" hidden="1" x14ac:dyDescent="0.3">
      <c r="C68" s="8" t="s">
        <v>22</v>
      </c>
      <c r="D68" s="6">
        <v>88</v>
      </c>
      <c r="E68" s="5"/>
      <c r="H68" s="16" t="s">
        <v>131</v>
      </c>
      <c r="I68" s="13" t="s">
        <v>157</v>
      </c>
      <c r="N68" s="3">
        <v>15</v>
      </c>
    </row>
    <row r="69" spans="3:14" hidden="1" x14ac:dyDescent="0.3">
      <c r="C69" s="8" t="s">
        <v>23</v>
      </c>
      <c r="D69" s="6">
        <v>74</v>
      </c>
      <c r="E69" s="5"/>
      <c r="H69" s="16" t="s">
        <v>132</v>
      </c>
      <c r="I69" s="13" t="s">
        <v>156</v>
      </c>
      <c r="N69" s="3">
        <v>16</v>
      </c>
    </row>
    <row r="70" spans="3:14" hidden="1" x14ac:dyDescent="0.3">
      <c r="C70" s="8" t="s">
        <v>24</v>
      </c>
      <c r="D70" s="6">
        <v>55</v>
      </c>
      <c r="E70" s="5"/>
      <c r="H70" s="16" t="s">
        <v>133</v>
      </c>
      <c r="I70" s="13" t="s">
        <v>158</v>
      </c>
      <c r="N70" s="3">
        <v>17</v>
      </c>
    </row>
    <row r="71" spans="3:14" hidden="1" x14ac:dyDescent="0.3">
      <c r="C71" s="8" t="s">
        <v>25</v>
      </c>
      <c r="D71" s="6">
        <v>78</v>
      </c>
      <c r="E71" s="5"/>
      <c r="H71" s="16" t="s">
        <v>134</v>
      </c>
      <c r="I71" s="13" t="s">
        <v>156</v>
      </c>
      <c r="N71" s="3">
        <v>18</v>
      </c>
    </row>
    <row r="72" spans="3:14" hidden="1" x14ac:dyDescent="0.3">
      <c r="C72" s="8" t="s">
        <v>26</v>
      </c>
      <c r="D72" s="6">
        <v>164</v>
      </c>
      <c r="E72" s="5"/>
      <c r="H72" s="16" t="s">
        <v>135</v>
      </c>
      <c r="I72" s="13" t="s">
        <v>158</v>
      </c>
      <c r="N72" s="3">
        <v>19</v>
      </c>
    </row>
    <row r="73" spans="3:14" hidden="1" x14ac:dyDescent="0.3">
      <c r="C73" s="8" t="s">
        <v>27</v>
      </c>
      <c r="D73" s="6">
        <v>137</v>
      </c>
      <c r="E73" s="5"/>
      <c r="H73" s="16" t="s">
        <v>136</v>
      </c>
      <c r="I73" s="13" t="s">
        <v>156</v>
      </c>
      <c r="N73" s="3">
        <v>20</v>
      </c>
    </row>
    <row r="74" spans="3:14" hidden="1" x14ac:dyDescent="0.3">
      <c r="C74" s="8" t="s">
        <v>28</v>
      </c>
      <c r="D74" s="6">
        <v>102</v>
      </c>
      <c r="E74" s="5"/>
      <c r="H74" s="16" t="s">
        <v>137</v>
      </c>
      <c r="I74" s="13" t="s">
        <v>156</v>
      </c>
      <c r="N74" s="3">
        <v>21</v>
      </c>
    </row>
    <row r="75" spans="3:14" hidden="1" x14ac:dyDescent="0.3">
      <c r="C75" s="8" t="s">
        <v>29</v>
      </c>
      <c r="D75" s="6">
        <v>78</v>
      </c>
      <c r="E75" s="5"/>
      <c r="H75" s="16" t="s">
        <v>138</v>
      </c>
      <c r="I75" s="13" t="s">
        <v>158</v>
      </c>
      <c r="N75" s="3">
        <v>22</v>
      </c>
    </row>
    <row r="76" spans="3:14" hidden="1" x14ac:dyDescent="0.3">
      <c r="C76" s="8" t="s">
        <v>2</v>
      </c>
      <c r="D76" s="6">
        <v>164</v>
      </c>
      <c r="E76" s="5"/>
      <c r="H76" s="16" t="s">
        <v>139</v>
      </c>
      <c r="I76" s="13" t="s">
        <v>156</v>
      </c>
      <c r="N76" s="3">
        <v>23</v>
      </c>
    </row>
    <row r="77" spans="3:14" hidden="1" x14ac:dyDescent="0.3">
      <c r="C77" s="8" t="s">
        <v>30</v>
      </c>
      <c r="D77" s="6">
        <v>137</v>
      </c>
      <c r="E77" s="5"/>
      <c r="H77" s="16" t="s">
        <v>140</v>
      </c>
      <c r="I77" s="13" t="s">
        <v>158</v>
      </c>
      <c r="N77" s="3">
        <v>24</v>
      </c>
    </row>
    <row r="78" spans="3:14" hidden="1" x14ac:dyDescent="0.3">
      <c r="C78" s="8" t="s">
        <v>31</v>
      </c>
      <c r="D78" s="6">
        <v>102</v>
      </c>
      <c r="E78" s="5"/>
      <c r="H78" s="17" t="s">
        <v>141</v>
      </c>
      <c r="I78" s="14" t="s">
        <v>156</v>
      </c>
      <c r="N78" s="3">
        <v>25</v>
      </c>
    </row>
    <row r="79" spans="3:14" hidden="1" x14ac:dyDescent="0.3">
      <c r="C79" s="8" t="s">
        <v>32</v>
      </c>
      <c r="D79" s="6">
        <v>157</v>
      </c>
      <c r="E79" s="5"/>
      <c r="N79" s="3">
        <v>26</v>
      </c>
    </row>
    <row r="80" spans="3:14" hidden="1" x14ac:dyDescent="0.3">
      <c r="C80" s="8" t="s">
        <v>33</v>
      </c>
      <c r="D80" s="6">
        <v>294</v>
      </c>
      <c r="E80" s="5"/>
      <c r="N80" s="3">
        <v>27</v>
      </c>
    </row>
    <row r="81" spans="3:14" hidden="1" x14ac:dyDescent="0.3">
      <c r="C81" s="8" t="s">
        <v>34</v>
      </c>
      <c r="D81" s="6">
        <v>241</v>
      </c>
      <c r="E81" s="5"/>
      <c r="N81" s="3">
        <v>28</v>
      </c>
    </row>
    <row r="82" spans="3:14" hidden="1" x14ac:dyDescent="0.3">
      <c r="C82" s="8" t="s">
        <v>35</v>
      </c>
      <c r="D82" s="6">
        <v>190</v>
      </c>
      <c r="E82" s="5"/>
      <c r="N82" s="3">
        <v>29</v>
      </c>
    </row>
    <row r="83" spans="3:14" hidden="1" x14ac:dyDescent="0.3">
      <c r="C83" s="8" t="s">
        <v>36</v>
      </c>
      <c r="D83" s="6">
        <v>47</v>
      </c>
      <c r="E83" s="5"/>
      <c r="N83" s="3">
        <v>30</v>
      </c>
    </row>
    <row r="84" spans="3:14" hidden="1" x14ac:dyDescent="0.3">
      <c r="C84" s="8" t="s">
        <v>37</v>
      </c>
      <c r="D84" s="6">
        <v>88</v>
      </c>
      <c r="E84" s="5"/>
      <c r="N84" s="3">
        <v>31</v>
      </c>
    </row>
    <row r="85" spans="3:14" hidden="1" x14ac:dyDescent="0.3">
      <c r="C85" s="8" t="s">
        <v>38</v>
      </c>
      <c r="D85" s="6">
        <v>74</v>
      </c>
      <c r="E85" s="5"/>
      <c r="N85" s="3">
        <v>32</v>
      </c>
    </row>
    <row r="86" spans="3:14" hidden="1" x14ac:dyDescent="0.3">
      <c r="C86" s="8" t="s">
        <v>39</v>
      </c>
      <c r="D86" s="6">
        <v>55</v>
      </c>
      <c r="E86" s="5"/>
      <c r="N86" s="3">
        <v>33</v>
      </c>
    </row>
    <row r="87" spans="3:14" hidden="1" x14ac:dyDescent="0.3">
      <c r="C87" s="8" t="s">
        <v>40</v>
      </c>
      <c r="D87" s="6">
        <v>131</v>
      </c>
      <c r="E87" s="5"/>
      <c r="N87" s="3">
        <v>34</v>
      </c>
    </row>
    <row r="88" spans="3:14" hidden="1" x14ac:dyDescent="0.3">
      <c r="C88" s="8" t="s">
        <v>41</v>
      </c>
      <c r="D88" s="6">
        <v>280</v>
      </c>
      <c r="E88" s="5"/>
      <c r="N88" s="3">
        <v>35</v>
      </c>
    </row>
    <row r="89" spans="3:14" hidden="1" x14ac:dyDescent="0.3">
      <c r="C89" s="8" t="s">
        <v>42</v>
      </c>
      <c r="D89" s="6">
        <v>214</v>
      </c>
      <c r="E89" s="5"/>
      <c r="N89" s="3">
        <v>36</v>
      </c>
    </row>
    <row r="90" spans="3:14" hidden="1" x14ac:dyDescent="0.3">
      <c r="C90" s="8" t="s">
        <v>43</v>
      </c>
      <c r="D90" s="6">
        <v>162</v>
      </c>
      <c r="E90" s="5"/>
      <c r="N90" s="3">
        <v>37</v>
      </c>
    </row>
    <row r="91" spans="3:14" hidden="1" x14ac:dyDescent="0.3">
      <c r="C91" s="8" t="s">
        <v>44</v>
      </c>
      <c r="D91" s="6">
        <v>131</v>
      </c>
      <c r="E91" s="5"/>
      <c r="N91" s="3">
        <v>38</v>
      </c>
    </row>
    <row r="92" spans="3:14" hidden="1" x14ac:dyDescent="0.3">
      <c r="C92" s="8" t="s">
        <v>45</v>
      </c>
      <c r="D92" s="6">
        <v>280</v>
      </c>
      <c r="E92" s="5"/>
      <c r="N92" s="3">
        <v>39</v>
      </c>
    </row>
    <row r="93" spans="3:14" hidden="1" x14ac:dyDescent="0.3">
      <c r="C93" s="8" t="s">
        <v>46</v>
      </c>
      <c r="D93" s="6">
        <v>214</v>
      </c>
      <c r="E93" s="5"/>
      <c r="N93" s="3">
        <v>40</v>
      </c>
    </row>
    <row r="94" spans="3:14" hidden="1" x14ac:dyDescent="0.3">
      <c r="C94" s="8" t="s">
        <v>47</v>
      </c>
      <c r="D94" s="6">
        <v>162</v>
      </c>
      <c r="E94" s="5"/>
      <c r="N94" s="3">
        <v>41</v>
      </c>
    </row>
    <row r="95" spans="3:14" hidden="1" x14ac:dyDescent="0.3">
      <c r="C95" s="8" t="s">
        <v>48</v>
      </c>
      <c r="D95" s="6">
        <v>131</v>
      </c>
      <c r="E95" s="5"/>
      <c r="N95" s="3">
        <v>42</v>
      </c>
    </row>
    <row r="96" spans="3:14" hidden="1" x14ac:dyDescent="0.3">
      <c r="C96" s="8" t="s">
        <v>49</v>
      </c>
      <c r="D96" s="6">
        <v>280</v>
      </c>
      <c r="E96" s="5"/>
      <c r="N96" s="3">
        <v>43</v>
      </c>
    </row>
    <row r="97" spans="3:14" hidden="1" x14ac:dyDescent="0.3">
      <c r="C97" s="8" t="s">
        <v>50</v>
      </c>
      <c r="D97" s="6">
        <v>214</v>
      </c>
      <c r="E97" s="5"/>
      <c r="N97" s="3">
        <v>44</v>
      </c>
    </row>
    <row r="98" spans="3:14" hidden="1" x14ac:dyDescent="0.3">
      <c r="C98" s="8" t="s">
        <v>51</v>
      </c>
      <c r="D98" s="6">
        <v>162</v>
      </c>
      <c r="E98" s="5"/>
      <c r="N98" s="3">
        <v>45</v>
      </c>
    </row>
    <row r="99" spans="3:14" hidden="1" x14ac:dyDescent="0.3">
      <c r="C99" s="8" t="s">
        <v>52</v>
      </c>
      <c r="D99" s="6">
        <v>78</v>
      </c>
      <c r="E99" s="5"/>
      <c r="N99" s="3">
        <v>46</v>
      </c>
    </row>
    <row r="100" spans="3:14" hidden="1" x14ac:dyDescent="0.3">
      <c r="C100" s="8" t="s">
        <v>3</v>
      </c>
      <c r="D100" s="6">
        <v>164</v>
      </c>
      <c r="E100" s="5"/>
      <c r="N100" s="3">
        <v>47</v>
      </c>
    </row>
    <row r="101" spans="3:14" hidden="1" x14ac:dyDescent="0.3">
      <c r="C101" s="8" t="s">
        <v>53</v>
      </c>
      <c r="D101" s="6">
        <v>137</v>
      </c>
      <c r="E101" s="5"/>
      <c r="N101" s="3">
        <v>48</v>
      </c>
    </row>
    <row r="102" spans="3:14" hidden="1" x14ac:dyDescent="0.3">
      <c r="C102" s="8" t="s">
        <v>54</v>
      </c>
      <c r="D102" s="6">
        <v>102</v>
      </c>
      <c r="E102" s="5"/>
      <c r="N102" s="3">
        <v>49</v>
      </c>
    </row>
    <row r="103" spans="3:14" hidden="1" x14ac:dyDescent="0.3">
      <c r="C103" s="8" t="s">
        <v>55</v>
      </c>
      <c r="D103" s="6">
        <v>47</v>
      </c>
      <c r="E103" s="5"/>
      <c r="N103" s="3">
        <v>50</v>
      </c>
    </row>
    <row r="104" spans="3:14" hidden="1" x14ac:dyDescent="0.3">
      <c r="C104" s="8" t="s">
        <v>56</v>
      </c>
      <c r="D104" s="6">
        <v>88</v>
      </c>
      <c r="E104" s="5"/>
      <c r="N104" s="3">
        <v>51</v>
      </c>
    </row>
    <row r="105" spans="3:14" hidden="1" x14ac:dyDescent="0.3">
      <c r="C105" s="8" t="s">
        <v>57</v>
      </c>
      <c r="D105" s="6">
        <v>74</v>
      </c>
      <c r="E105" s="5"/>
      <c r="N105" s="3">
        <v>52</v>
      </c>
    </row>
    <row r="106" spans="3:14" hidden="1" x14ac:dyDescent="0.3">
      <c r="C106" s="8" t="s">
        <v>58</v>
      </c>
      <c r="D106" s="6">
        <v>55</v>
      </c>
      <c r="E106" s="5"/>
      <c r="N106" s="3">
        <v>53</v>
      </c>
    </row>
    <row r="107" spans="3:14" hidden="1" x14ac:dyDescent="0.3">
      <c r="C107" s="8" t="s">
        <v>59</v>
      </c>
      <c r="D107" s="6">
        <v>131</v>
      </c>
      <c r="E107" s="5"/>
      <c r="N107" s="3">
        <v>54</v>
      </c>
    </row>
    <row r="108" spans="3:14" hidden="1" x14ac:dyDescent="0.3">
      <c r="C108" s="8" t="s">
        <v>60</v>
      </c>
      <c r="D108" s="6">
        <v>280</v>
      </c>
      <c r="E108" s="5"/>
      <c r="N108" s="3">
        <v>55</v>
      </c>
    </row>
    <row r="109" spans="3:14" hidden="1" x14ac:dyDescent="0.3">
      <c r="C109" s="8" t="s">
        <v>61</v>
      </c>
      <c r="D109" s="6">
        <v>214</v>
      </c>
      <c r="E109" s="5"/>
      <c r="N109" s="3">
        <v>56</v>
      </c>
    </row>
    <row r="110" spans="3:14" hidden="1" x14ac:dyDescent="0.3">
      <c r="C110" s="8" t="s">
        <v>62</v>
      </c>
      <c r="D110" s="6">
        <v>162</v>
      </c>
      <c r="E110" s="5"/>
      <c r="N110" s="3">
        <v>57</v>
      </c>
    </row>
    <row r="111" spans="3:14" hidden="1" x14ac:dyDescent="0.3">
      <c r="C111" s="8" t="s">
        <v>63</v>
      </c>
      <c r="D111" s="6">
        <v>157</v>
      </c>
      <c r="E111" s="5"/>
      <c r="N111" s="3">
        <v>58</v>
      </c>
    </row>
    <row r="112" spans="3:14" hidden="1" x14ac:dyDescent="0.3">
      <c r="C112" s="8" t="s">
        <v>64</v>
      </c>
      <c r="D112" s="6">
        <v>294</v>
      </c>
      <c r="E112" s="5"/>
      <c r="N112" s="3">
        <v>59</v>
      </c>
    </row>
    <row r="113" spans="3:14" hidden="1" x14ac:dyDescent="0.3">
      <c r="C113" s="8" t="s">
        <v>65</v>
      </c>
      <c r="D113" s="6">
        <v>241</v>
      </c>
      <c r="E113" s="5"/>
      <c r="N113" s="3">
        <v>60</v>
      </c>
    </row>
    <row r="114" spans="3:14" hidden="1" x14ac:dyDescent="0.3">
      <c r="C114" s="8" t="s">
        <v>66</v>
      </c>
      <c r="D114" s="6">
        <v>190</v>
      </c>
      <c r="E114" s="5"/>
      <c r="N114" s="3">
        <v>61</v>
      </c>
    </row>
    <row r="115" spans="3:14" hidden="1" x14ac:dyDescent="0.3">
      <c r="C115" s="8" t="s">
        <v>67</v>
      </c>
      <c r="D115" s="6">
        <v>131</v>
      </c>
      <c r="E115" s="5"/>
      <c r="N115" s="3">
        <v>62</v>
      </c>
    </row>
    <row r="116" spans="3:14" hidden="1" x14ac:dyDescent="0.3">
      <c r="C116" s="8" t="s">
        <v>68</v>
      </c>
      <c r="D116" s="6">
        <v>280</v>
      </c>
      <c r="E116" s="5"/>
      <c r="N116" s="3">
        <v>63</v>
      </c>
    </row>
    <row r="117" spans="3:14" hidden="1" x14ac:dyDescent="0.3">
      <c r="C117" s="8" t="s">
        <v>69</v>
      </c>
      <c r="D117" s="6">
        <v>214</v>
      </c>
      <c r="E117" s="5"/>
      <c r="N117" s="3">
        <v>64</v>
      </c>
    </row>
    <row r="118" spans="3:14" hidden="1" x14ac:dyDescent="0.3">
      <c r="C118" s="8" t="s">
        <v>70</v>
      </c>
      <c r="D118" s="6">
        <v>162</v>
      </c>
      <c r="E118" s="5"/>
      <c r="N118" s="3">
        <v>65</v>
      </c>
    </row>
    <row r="119" spans="3:14" hidden="1" x14ac:dyDescent="0.3">
      <c r="C119" s="8" t="s">
        <v>71</v>
      </c>
      <c r="D119" s="6">
        <v>47</v>
      </c>
      <c r="E119" s="5"/>
      <c r="N119" s="3">
        <v>66</v>
      </c>
    </row>
    <row r="120" spans="3:14" hidden="1" x14ac:dyDescent="0.3">
      <c r="C120" s="8" t="s">
        <v>72</v>
      </c>
      <c r="D120" s="6">
        <v>88</v>
      </c>
      <c r="E120" s="5"/>
      <c r="N120" s="3">
        <v>67</v>
      </c>
    </row>
    <row r="121" spans="3:14" hidden="1" x14ac:dyDescent="0.3">
      <c r="C121" s="8" t="s">
        <v>73</v>
      </c>
      <c r="D121" s="6">
        <v>74</v>
      </c>
      <c r="E121" s="5"/>
      <c r="N121" s="3">
        <v>68</v>
      </c>
    </row>
    <row r="122" spans="3:14" hidden="1" x14ac:dyDescent="0.3">
      <c r="C122" s="8" t="s">
        <v>74</v>
      </c>
      <c r="D122" s="6">
        <v>55</v>
      </c>
      <c r="E122" s="5"/>
      <c r="N122" s="3">
        <v>69</v>
      </c>
    </row>
    <row r="123" spans="3:14" hidden="1" x14ac:dyDescent="0.3">
      <c r="C123" s="8" t="s">
        <v>75</v>
      </c>
      <c r="D123" s="6">
        <v>157</v>
      </c>
      <c r="E123" s="5"/>
      <c r="N123" s="3">
        <v>70</v>
      </c>
    </row>
    <row r="124" spans="3:14" hidden="1" x14ac:dyDescent="0.3">
      <c r="C124" s="8" t="s">
        <v>76</v>
      </c>
      <c r="D124" s="6">
        <v>294</v>
      </c>
      <c r="E124" s="5"/>
      <c r="N124" s="3">
        <v>71</v>
      </c>
    </row>
    <row r="125" spans="3:14" hidden="1" x14ac:dyDescent="0.3">
      <c r="C125" s="8" t="s">
        <v>77</v>
      </c>
      <c r="D125" s="6">
        <v>241</v>
      </c>
      <c r="E125" s="5"/>
      <c r="N125" s="3">
        <v>72</v>
      </c>
    </row>
    <row r="126" spans="3:14" hidden="1" x14ac:dyDescent="0.3">
      <c r="C126" s="8" t="s">
        <v>78</v>
      </c>
      <c r="D126" s="6">
        <v>190</v>
      </c>
      <c r="E126" s="5"/>
      <c r="N126" s="3">
        <v>73</v>
      </c>
    </row>
    <row r="127" spans="3:14" hidden="1" x14ac:dyDescent="0.3">
      <c r="C127" s="8" t="s">
        <v>79</v>
      </c>
      <c r="D127" s="6">
        <v>47</v>
      </c>
      <c r="E127" s="5"/>
      <c r="N127" s="3">
        <v>74</v>
      </c>
    </row>
    <row r="128" spans="3:14" hidden="1" x14ac:dyDescent="0.3">
      <c r="C128" s="8" t="s">
        <v>80</v>
      </c>
      <c r="D128" s="6">
        <v>88</v>
      </c>
      <c r="E128" s="5"/>
      <c r="N128" s="3">
        <v>75</v>
      </c>
    </row>
    <row r="129" spans="3:14" hidden="1" x14ac:dyDescent="0.3">
      <c r="C129" s="8" t="s">
        <v>81</v>
      </c>
      <c r="D129" s="6">
        <v>74</v>
      </c>
      <c r="E129" s="5"/>
      <c r="N129" s="3">
        <v>76</v>
      </c>
    </row>
    <row r="130" spans="3:14" hidden="1" x14ac:dyDescent="0.3">
      <c r="C130" s="8" t="s">
        <v>82</v>
      </c>
      <c r="D130" s="6">
        <v>55</v>
      </c>
      <c r="E130" s="5"/>
      <c r="N130" s="3">
        <v>77</v>
      </c>
    </row>
    <row r="131" spans="3:14" hidden="1" x14ac:dyDescent="0.3">
      <c r="C131" s="8" t="s">
        <v>83</v>
      </c>
      <c r="D131" s="6">
        <v>157</v>
      </c>
      <c r="E131" s="5"/>
      <c r="N131" s="3">
        <v>78</v>
      </c>
    </row>
    <row r="132" spans="3:14" hidden="1" x14ac:dyDescent="0.3">
      <c r="C132" s="8" t="s">
        <v>84</v>
      </c>
      <c r="D132" s="6">
        <v>294</v>
      </c>
      <c r="E132" s="5"/>
      <c r="N132" s="3">
        <v>79</v>
      </c>
    </row>
    <row r="133" spans="3:14" hidden="1" x14ac:dyDescent="0.3">
      <c r="C133" s="8" t="s">
        <v>85</v>
      </c>
      <c r="D133" s="6">
        <v>241</v>
      </c>
      <c r="E133" s="5"/>
      <c r="N133" s="3">
        <v>80</v>
      </c>
    </row>
    <row r="134" spans="3:14" hidden="1" x14ac:dyDescent="0.3">
      <c r="C134" s="8" t="s">
        <v>86</v>
      </c>
      <c r="D134" s="6">
        <v>190</v>
      </c>
      <c r="E134" s="5"/>
      <c r="N134" s="3">
        <v>81</v>
      </c>
    </row>
    <row r="135" spans="3:14" hidden="1" x14ac:dyDescent="0.3">
      <c r="C135" s="8" t="s">
        <v>87</v>
      </c>
      <c r="D135" s="6">
        <v>78</v>
      </c>
      <c r="E135" s="5"/>
      <c r="N135" s="3">
        <v>82</v>
      </c>
    </row>
    <row r="136" spans="3:14" hidden="1" x14ac:dyDescent="0.3">
      <c r="C136" s="8" t="s">
        <v>88</v>
      </c>
      <c r="D136" s="6">
        <v>164</v>
      </c>
      <c r="E136" s="5"/>
      <c r="N136" s="3">
        <v>83</v>
      </c>
    </row>
    <row r="137" spans="3:14" hidden="1" x14ac:dyDescent="0.3">
      <c r="C137" s="8" t="s">
        <v>89</v>
      </c>
      <c r="D137" s="6">
        <v>137</v>
      </c>
      <c r="E137" s="5"/>
      <c r="N137" s="3">
        <v>84</v>
      </c>
    </row>
    <row r="138" spans="3:14" hidden="1" x14ac:dyDescent="0.3">
      <c r="C138" s="8" t="s">
        <v>90</v>
      </c>
      <c r="D138" s="6">
        <v>102</v>
      </c>
      <c r="E138" s="5"/>
      <c r="N138" s="3">
        <v>85</v>
      </c>
    </row>
    <row r="139" spans="3:14" hidden="1" x14ac:dyDescent="0.3">
      <c r="C139" s="8" t="s">
        <v>174</v>
      </c>
      <c r="D139" s="6">
        <v>47</v>
      </c>
      <c r="E139" s="5"/>
      <c r="N139" s="3">
        <v>86</v>
      </c>
    </row>
    <row r="140" spans="3:14" hidden="1" x14ac:dyDescent="0.3">
      <c r="C140" s="8" t="s">
        <v>175</v>
      </c>
      <c r="D140" s="6">
        <v>88</v>
      </c>
      <c r="E140" s="5"/>
      <c r="N140" s="3">
        <v>87</v>
      </c>
    </row>
    <row r="141" spans="3:14" hidden="1" x14ac:dyDescent="0.3">
      <c r="C141" s="8" t="s">
        <v>176</v>
      </c>
      <c r="D141" s="6">
        <v>74</v>
      </c>
      <c r="E141" s="5"/>
      <c r="N141" s="3">
        <v>88</v>
      </c>
    </row>
    <row r="142" spans="3:14" hidden="1" x14ac:dyDescent="0.3">
      <c r="C142" s="8" t="s">
        <v>177</v>
      </c>
      <c r="D142" s="6">
        <v>55</v>
      </c>
      <c r="E142" s="5"/>
      <c r="N142" s="3">
        <v>89</v>
      </c>
    </row>
    <row r="143" spans="3:14" hidden="1" x14ac:dyDescent="0.3">
      <c r="C143" s="8" t="s">
        <v>91</v>
      </c>
      <c r="D143" s="6">
        <v>157</v>
      </c>
      <c r="E143" s="5"/>
      <c r="N143" s="3">
        <v>90</v>
      </c>
    </row>
    <row r="144" spans="3:14" hidden="1" x14ac:dyDescent="0.3">
      <c r="C144" s="8" t="s">
        <v>92</v>
      </c>
      <c r="D144" s="6">
        <v>294</v>
      </c>
      <c r="E144" s="5"/>
      <c r="N144" s="3">
        <v>91</v>
      </c>
    </row>
    <row r="145" spans="3:14" hidden="1" x14ac:dyDescent="0.3">
      <c r="C145" s="8" t="s">
        <v>93</v>
      </c>
      <c r="D145" s="6">
        <v>241</v>
      </c>
      <c r="E145" s="5"/>
      <c r="N145" s="3">
        <v>92</v>
      </c>
    </row>
    <row r="146" spans="3:14" hidden="1" x14ac:dyDescent="0.3">
      <c r="C146" s="8" t="s">
        <v>94</v>
      </c>
      <c r="D146" s="6">
        <v>190</v>
      </c>
      <c r="E146" s="5"/>
      <c r="N146" s="3">
        <v>93</v>
      </c>
    </row>
    <row r="147" spans="3:14" hidden="1" x14ac:dyDescent="0.3">
      <c r="C147" s="8" t="s">
        <v>170</v>
      </c>
      <c r="D147" s="6">
        <v>47</v>
      </c>
      <c r="E147" s="5"/>
      <c r="N147" s="3">
        <v>94</v>
      </c>
    </row>
    <row r="148" spans="3:14" hidden="1" x14ac:dyDescent="0.3">
      <c r="C148" s="8" t="s">
        <v>171</v>
      </c>
      <c r="D148" s="6">
        <v>88</v>
      </c>
      <c r="E148" s="5"/>
      <c r="N148" s="3">
        <v>95</v>
      </c>
    </row>
    <row r="149" spans="3:14" hidden="1" x14ac:dyDescent="0.3">
      <c r="C149" s="8" t="s">
        <v>172</v>
      </c>
      <c r="D149" s="6">
        <v>74</v>
      </c>
      <c r="E149" s="5"/>
      <c r="N149" s="3">
        <v>96</v>
      </c>
    </row>
    <row r="150" spans="3:14" hidden="1" x14ac:dyDescent="0.3">
      <c r="C150" s="8" t="s">
        <v>173</v>
      </c>
      <c r="D150" s="6">
        <v>55</v>
      </c>
      <c r="E150" s="5"/>
      <c r="N150" s="3">
        <v>97</v>
      </c>
    </row>
    <row r="151" spans="3:14" hidden="1" x14ac:dyDescent="0.3">
      <c r="C151" s="8" t="s">
        <v>95</v>
      </c>
      <c r="D151" s="6">
        <v>157</v>
      </c>
      <c r="E151" s="5"/>
      <c r="N151" s="3">
        <v>98</v>
      </c>
    </row>
    <row r="152" spans="3:14" hidden="1" x14ac:dyDescent="0.3">
      <c r="C152" s="8" t="s">
        <v>96</v>
      </c>
      <c r="D152" s="6">
        <v>294</v>
      </c>
      <c r="E152" s="5"/>
      <c r="N152" s="4">
        <v>99</v>
      </c>
    </row>
    <row r="153" spans="3:14" hidden="1" x14ac:dyDescent="0.3">
      <c r="C153" s="8" t="s">
        <v>97</v>
      </c>
      <c r="D153" s="6">
        <v>241</v>
      </c>
      <c r="E153" s="5"/>
    </row>
    <row r="154" spans="3:14" hidden="1" x14ac:dyDescent="0.3">
      <c r="C154" s="8" t="s">
        <v>98</v>
      </c>
      <c r="D154" s="6">
        <v>190</v>
      </c>
      <c r="E154" s="5"/>
    </row>
    <row r="155" spans="3:14" hidden="1" x14ac:dyDescent="0.3">
      <c r="C155" s="8" t="s">
        <v>99</v>
      </c>
      <c r="D155" s="6">
        <v>47</v>
      </c>
      <c r="E155" s="5"/>
    </row>
    <row r="156" spans="3:14" hidden="1" x14ac:dyDescent="0.3">
      <c r="C156" s="8" t="s">
        <v>100</v>
      </c>
      <c r="D156" s="6">
        <v>88</v>
      </c>
      <c r="E156" s="5"/>
    </row>
    <row r="157" spans="3:14" hidden="1" x14ac:dyDescent="0.3">
      <c r="C157" s="8" t="s">
        <v>101</v>
      </c>
      <c r="D157" s="6">
        <v>74</v>
      </c>
      <c r="E157" s="5"/>
    </row>
    <row r="158" spans="3:14" hidden="1" x14ac:dyDescent="0.3">
      <c r="C158" s="8" t="s">
        <v>102</v>
      </c>
      <c r="D158" s="6">
        <v>55</v>
      </c>
      <c r="E158" s="5"/>
    </row>
    <row r="159" spans="3:14" hidden="1" x14ac:dyDescent="0.3">
      <c r="C159" s="8" t="s">
        <v>103</v>
      </c>
      <c r="D159" s="6">
        <v>78</v>
      </c>
      <c r="E159" s="5"/>
    </row>
    <row r="160" spans="3:14" hidden="1" x14ac:dyDescent="0.3">
      <c r="C160" s="8" t="s">
        <v>104</v>
      </c>
      <c r="D160" s="6">
        <v>164</v>
      </c>
      <c r="E160" s="5"/>
    </row>
    <row r="161" spans="3:5" hidden="1" x14ac:dyDescent="0.3">
      <c r="C161" s="8" t="s">
        <v>105</v>
      </c>
      <c r="D161" s="6">
        <v>137</v>
      </c>
      <c r="E161" s="5"/>
    </row>
    <row r="162" spans="3:5" hidden="1" x14ac:dyDescent="0.3">
      <c r="C162" s="8" t="s">
        <v>106</v>
      </c>
      <c r="D162" s="6">
        <v>102</v>
      </c>
      <c r="E162" s="5"/>
    </row>
    <row r="163" spans="3:5" hidden="1" x14ac:dyDescent="0.3">
      <c r="C163" s="8" t="s">
        <v>162</v>
      </c>
      <c r="D163" s="6">
        <v>47</v>
      </c>
      <c r="E163" s="5"/>
    </row>
    <row r="164" spans="3:5" hidden="1" x14ac:dyDescent="0.3">
      <c r="C164" s="8" t="s">
        <v>163</v>
      </c>
      <c r="D164" s="6">
        <v>88</v>
      </c>
      <c r="E164" s="5"/>
    </row>
    <row r="165" spans="3:5" hidden="1" x14ac:dyDescent="0.3">
      <c r="C165" s="8" t="s">
        <v>164</v>
      </c>
      <c r="D165" s="6">
        <v>74</v>
      </c>
      <c r="E165" s="5"/>
    </row>
    <row r="166" spans="3:5" hidden="1" x14ac:dyDescent="0.3">
      <c r="C166" s="8" t="s">
        <v>165</v>
      </c>
      <c r="D166" s="6">
        <v>55</v>
      </c>
      <c r="E166" s="5"/>
    </row>
    <row r="167" spans="3:5" hidden="1" x14ac:dyDescent="0.3">
      <c r="C167" s="8" t="s">
        <v>166</v>
      </c>
      <c r="D167" s="6">
        <v>47</v>
      </c>
      <c r="E167" s="5"/>
    </row>
    <row r="168" spans="3:5" hidden="1" x14ac:dyDescent="0.3">
      <c r="C168" s="8" t="s">
        <v>167</v>
      </c>
      <c r="D168" s="6">
        <v>88</v>
      </c>
      <c r="E168" s="5"/>
    </row>
    <row r="169" spans="3:5" hidden="1" x14ac:dyDescent="0.3">
      <c r="C169" s="8" t="s">
        <v>168</v>
      </c>
      <c r="D169" s="6">
        <v>74</v>
      </c>
      <c r="E169" s="5"/>
    </row>
    <row r="170" spans="3:5" hidden="1" x14ac:dyDescent="0.3">
      <c r="C170" s="8" t="s">
        <v>169</v>
      </c>
      <c r="D170" s="6">
        <v>55</v>
      </c>
      <c r="E170" s="5"/>
    </row>
    <row r="171" spans="3:5" hidden="1" x14ac:dyDescent="0.3">
      <c r="C171" s="8" t="s">
        <v>107</v>
      </c>
      <c r="D171" s="6">
        <v>47</v>
      </c>
      <c r="E171" s="5"/>
    </row>
    <row r="172" spans="3:5" hidden="1" x14ac:dyDescent="0.3">
      <c r="C172" s="8" t="s">
        <v>1</v>
      </c>
      <c r="D172" s="6">
        <v>88</v>
      </c>
      <c r="E172" s="5"/>
    </row>
    <row r="173" spans="3:5" hidden="1" x14ac:dyDescent="0.3">
      <c r="C173" s="8" t="s">
        <v>108</v>
      </c>
      <c r="D173" s="6">
        <v>74</v>
      </c>
      <c r="E173" s="5"/>
    </row>
    <row r="174" spans="3:5" hidden="1" x14ac:dyDescent="0.3">
      <c r="C174" s="8" t="s">
        <v>109</v>
      </c>
      <c r="D174" s="6">
        <v>55</v>
      </c>
      <c r="E174" s="5"/>
    </row>
    <row r="175" spans="3:5" hidden="1" x14ac:dyDescent="0.3">
      <c r="C175" s="8" t="s">
        <v>110</v>
      </c>
      <c r="D175" s="6">
        <v>78</v>
      </c>
      <c r="E175" s="5"/>
    </row>
    <row r="176" spans="3:5" hidden="1" x14ac:dyDescent="0.3">
      <c r="C176" s="8" t="s">
        <v>111</v>
      </c>
      <c r="D176" s="6">
        <v>164</v>
      </c>
      <c r="E176" s="5"/>
    </row>
    <row r="177" spans="3:5" hidden="1" x14ac:dyDescent="0.3">
      <c r="C177" s="8" t="s">
        <v>112</v>
      </c>
      <c r="D177" s="6">
        <v>137</v>
      </c>
      <c r="E177" s="5"/>
    </row>
    <row r="178" spans="3:5" hidden="1" x14ac:dyDescent="0.3">
      <c r="C178" s="8" t="s">
        <v>113</v>
      </c>
      <c r="D178" s="6">
        <v>102</v>
      </c>
      <c r="E178" s="5"/>
    </row>
    <row r="179" spans="3:5" hidden="1" x14ac:dyDescent="0.3">
      <c r="C179" s="8" t="s">
        <v>114</v>
      </c>
      <c r="D179" s="6">
        <v>78</v>
      </c>
      <c r="E179" s="5"/>
    </row>
    <row r="180" spans="3:5" hidden="1" x14ac:dyDescent="0.3">
      <c r="C180" s="8" t="s">
        <v>115</v>
      </c>
      <c r="D180" s="6">
        <v>164</v>
      </c>
      <c r="E180" s="5"/>
    </row>
    <row r="181" spans="3:5" hidden="1" x14ac:dyDescent="0.3">
      <c r="C181" s="8" t="s">
        <v>116</v>
      </c>
      <c r="D181" s="6">
        <v>137</v>
      </c>
      <c r="E181" s="5"/>
    </row>
    <row r="182" spans="3:5" hidden="1" x14ac:dyDescent="0.3">
      <c r="C182" s="8" t="s">
        <v>117</v>
      </c>
      <c r="D182" s="6">
        <v>102</v>
      </c>
      <c r="E182" s="5"/>
    </row>
    <row r="183" spans="3:5" hidden="1" x14ac:dyDescent="0.3">
      <c r="C183" s="8" t="s">
        <v>118</v>
      </c>
      <c r="D183" s="6">
        <v>157</v>
      </c>
      <c r="E183" s="5"/>
    </row>
    <row r="184" spans="3:5" hidden="1" x14ac:dyDescent="0.3">
      <c r="C184" s="8" t="s">
        <v>119</v>
      </c>
      <c r="D184" s="6">
        <v>294</v>
      </c>
      <c r="E184" s="5"/>
    </row>
    <row r="185" spans="3:5" hidden="1" x14ac:dyDescent="0.3">
      <c r="C185" s="8" t="s">
        <v>120</v>
      </c>
      <c r="D185" s="6">
        <v>241</v>
      </c>
      <c r="E185" s="5"/>
    </row>
    <row r="186" spans="3:5" hidden="1" x14ac:dyDescent="0.3">
      <c r="C186" s="8" t="s">
        <v>121</v>
      </c>
      <c r="D186" s="6">
        <v>190</v>
      </c>
      <c r="E186" s="5"/>
    </row>
    <row r="187" spans="3:5" hidden="1" x14ac:dyDescent="0.3">
      <c r="C187" s="8" t="s">
        <v>122</v>
      </c>
      <c r="D187" s="6">
        <v>47</v>
      </c>
      <c r="E187" s="5"/>
    </row>
    <row r="188" spans="3:5" hidden="1" x14ac:dyDescent="0.3">
      <c r="C188" s="8" t="s">
        <v>123</v>
      </c>
      <c r="D188" s="6">
        <v>88</v>
      </c>
      <c r="E188" s="5"/>
    </row>
    <row r="189" spans="3:5" hidden="1" x14ac:dyDescent="0.3">
      <c r="C189" s="8" t="s">
        <v>124</v>
      </c>
      <c r="D189" s="6">
        <v>74</v>
      </c>
      <c r="E189" s="5"/>
    </row>
    <row r="190" spans="3:5" hidden="1" x14ac:dyDescent="0.3">
      <c r="C190" s="8" t="s">
        <v>125</v>
      </c>
      <c r="D190" s="6">
        <v>55</v>
      </c>
      <c r="E190" s="5"/>
    </row>
    <row r="191" spans="3:5" hidden="1" x14ac:dyDescent="0.3">
      <c r="C191" s="8" t="s">
        <v>126</v>
      </c>
      <c r="D191" s="6">
        <v>131</v>
      </c>
    </row>
    <row r="192" spans="3:5" hidden="1" x14ac:dyDescent="0.3">
      <c r="C192" s="8" t="s">
        <v>127</v>
      </c>
      <c r="D192" s="6">
        <v>280</v>
      </c>
    </row>
    <row r="193" spans="3:4" hidden="1" x14ac:dyDescent="0.3">
      <c r="C193" s="8" t="s">
        <v>128</v>
      </c>
      <c r="D193" s="6">
        <v>214</v>
      </c>
    </row>
    <row r="194" spans="3:4" hidden="1" x14ac:dyDescent="0.3">
      <c r="C194" s="9" t="s">
        <v>129</v>
      </c>
      <c r="D194" s="7">
        <v>162</v>
      </c>
    </row>
  </sheetData>
  <sheetProtection sheet="1" objects="1" scenarios="1" selectLockedCells="1"/>
  <dataConsolidate/>
  <mergeCells count="24">
    <mergeCell ref="B46:C47"/>
    <mergeCell ref="G46:H47"/>
    <mergeCell ref="C49:D49"/>
    <mergeCell ref="B9:E9"/>
    <mergeCell ref="K11:K12"/>
    <mergeCell ref="D46:F47"/>
    <mergeCell ref="I46:K47"/>
    <mergeCell ref="C12:J12"/>
    <mergeCell ref="B8:E8"/>
    <mergeCell ref="B7:E7"/>
    <mergeCell ref="F9:H9"/>
    <mergeCell ref="I9:K9"/>
    <mergeCell ref="F8:K8"/>
    <mergeCell ref="F7:K7"/>
    <mergeCell ref="F2:K2"/>
    <mergeCell ref="B2:E2"/>
    <mergeCell ref="B3:E3"/>
    <mergeCell ref="B5:E5"/>
    <mergeCell ref="B6:E6"/>
    <mergeCell ref="F3:K3"/>
    <mergeCell ref="F5:K5"/>
    <mergeCell ref="F6:K6"/>
    <mergeCell ref="B4:E4"/>
    <mergeCell ref="F4:K4"/>
  </mergeCells>
  <phoneticPr fontId="2" type="noConversion"/>
  <conditionalFormatting sqref="C42:K43">
    <cfRule type="expression" dxfId="58" priority="56" stopIfTrue="1">
      <formula>$F$9="February"</formula>
    </cfRule>
  </conditionalFormatting>
  <conditionalFormatting sqref="B13:K13">
    <cfRule type="expression" dxfId="57" priority="46" stopIfTrue="1">
      <formula>$J$13&gt;1</formula>
    </cfRule>
  </conditionalFormatting>
  <conditionalFormatting sqref="B14:K14">
    <cfRule type="expression" dxfId="56" priority="45" stopIfTrue="1">
      <formula>$J$14&gt;1</formula>
    </cfRule>
  </conditionalFormatting>
  <conditionalFormatting sqref="B15:K15">
    <cfRule type="expression" dxfId="55" priority="44" stopIfTrue="1">
      <formula>$J$15&gt;1</formula>
    </cfRule>
  </conditionalFormatting>
  <conditionalFormatting sqref="B16:K16">
    <cfRule type="expression" dxfId="54" priority="43" stopIfTrue="1">
      <formula>$J$16&gt;1</formula>
    </cfRule>
  </conditionalFormatting>
  <conditionalFormatting sqref="B17:K17">
    <cfRule type="expression" dxfId="53" priority="42" stopIfTrue="1">
      <formula>$J$17&gt;1</formula>
    </cfRule>
  </conditionalFormatting>
  <conditionalFormatting sqref="B18:K18">
    <cfRule type="expression" dxfId="52" priority="41" stopIfTrue="1">
      <formula>$J$18&gt;1</formula>
    </cfRule>
  </conditionalFormatting>
  <conditionalFormatting sqref="B19:K19">
    <cfRule type="expression" dxfId="51" priority="40" stopIfTrue="1">
      <formula>$J$19&gt;1</formula>
    </cfRule>
  </conditionalFormatting>
  <conditionalFormatting sqref="B20:K20">
    <cfRule type="expression" dxfId="50" priority="39" stopIfTrue="1">
      <formula>$J$20&gt;1</formula>
    </cfRule>
  </conditionalFormatting>
  <conditionalFormatting sqref="B21:K21">
    <cfRule type="expression" dxfId="49" priority="38" stopIfTrue="1">
      <formula>$J$21&gt;1</formula>
    </cfRule>
  </conditionalFormatting>
  <conditionalFormatting sqref="B22:K22">
    <cfRule type="expression" dxfId="48" priority="37" stopIfTrue="1">
      <formula>$J$22&gt;1</formula>
    </cfRule>
  </conditionalFormatting>
  <conditionalFormatting sqref="B23:K23">
    <cfRule type="expression" dxfId="47" priority="36" stopIfTrue="1">
      <formula>$J$23&gt;1</formula>
    </cfRule>
  </conditionalFormatting>
  <conditionalFormatting sqref="B24:K24">
    <cfRule type="expression" dxfId="46" priority="35" stopIfTrue="1">
      <formula>$J$24&gt;1</formula>
    </cfRule>
  </conditionalFormatting>
  <conditionalFormatting sqref="B25:K25">
    <cfRule type="expression" dxfId="45" priority="34" stopIfTrue="1">
      <formula>$J$25&gt;1</formula>
    </cfRule>
  </conditionalFormatting>
  <conditionalFormatting sqref="B26:K26">
    <cfRule type="expression" dxfId="44" priority="33" stopIfTrue="1">
      <formula>$J$26&gt;1</formula>
    </cfRule>
  </conditionalFormatting>
  <conditionalFormatting sqref="B27:K27">
    <cfRule type="expression" dxfId="43" priority="32" stopIfTrue="1">
      <formula>$J$27&gt;1</formula>
    </cfRule>
  </conditionalFormatting>
  <conditionalFormatting sqref="B28:K28">
    <cfRule type="expression" dxfId="42" priority="31" stopIfTrue="1">
      <formula>$J$28&gt;1</formula>
    </cfRule>
  </conditionalFormatting>
  <conditionalFormatting sqref="B29:K29">
    <cfRule type="expression" dxfId="41" priority="30" stopIfTrue="1">
      <formula>$J$29&gt;1</formula>
    </cfRule>
  </conditionalFormatting>
  <conditionalFormatting sqref="B30:K30">
    <cfRule type="expression" dxfId="40" priority="29" stopIfTrue="1">
      <formula>$J$30&gt;1</formula>
    </cfRule>
  </conditionalFormatting>
  <conditionalFormatting sqref="B31:K31">
    <cfRule type="expression" dxfId="39" priority="28" stopIfTrue="1">
      <formula>$J$31&gt;1</formula>
    </cfRule>
  </conditionalFormatting>
  <conditionalFormatting sqref="B32:K32">
    <cfRule type="expression" dxfId="38" priority="27" stopIfTrue="1">
      <formula>$J$32&gt;1</formula>
    </cfRule>
  </conditionalFormatting>
  <conditionalFormatting sqref="B33:K33">
    <cfRule type="expression" dxfId="37" priority="26" stopIfTrue="1">
      <formula>$J$33&gt;1</formula>
    </cfRule>
  </conditionalFormatting>
  <conditionalFormatting sqref="B34:K34">
    <cfRule type="expression" dxfId="36" priority="25" stopIfTrue="1">
      <formula>$J$34&gt;1</formula>
    </cfRule>
  </conditionalFormatting>
  <conditionalFormatting sqref="B35:K35">
    <cfRule type="expression" dxfId="35" priority="24" stopIfTrue="1">
      <formula>$J$35&gt;1</formula>
    </cfRule>
  </conditionalFormatting>
  <conditionalFormatting sqref="B36:K36">
    <cfRule type="expression" dxfId="34" priority="23" stopIfTrue="1">
      <formula>$J$36&gt;1</formula>
    </cfRule>
  </conditionalFormatting>
  <conditionalFormatting sqref="B37:K37">
    <cfRule type="expression" dxfId="33" priority="22" stopIfTrue="1">
      <formula>$J$37&gt;1</formula>
    </cfRule>
  </conditionalFormatting>
  <conditionalFormatting sqref="B38:K38">
    <cfRule type="expression" dxfId="32" priority="21" stopIfTrue="1">
      <formula>$J$38&gt;1</formula>
    </cfRule>
  </conditionalFormatting>
  <conditionalFormatting sqref="B39:K39">
    <cfRule type="expression" dxfId="31" priority="20" stopIfTrue="1">
      <formula>$J$39&gt;1</formula>
    </cfRule>
  </conditionalFormatting>
  <conditionalFormatting sqref="B40:K40">
    <cfRule type="expression" dxfId="30" priority="19" stopIfTrue="1">
      <formula>$J$40&gt;1</formula>
    </cfRule>
  </conditionalFormatting>
  <conditionalFormatting sqref="B41:K41">
    <cfRule type="expression" dxfId="29" priority="18" stopIfTrue="1">
      <formula>$J$41&gt;1</formula>
    </cfRule>
  </conditionalFormatting>
  <conditionalFormatting sqref="B42:K42">
    <cfRule type="expression" dxfId="28" priority="17" stopIfTrue="1">
      <formula>$J$42&gt;1</formula>
    </cfRule>
  </conditionalFormatting>
  <conditionalFormatting sqref="B43:K43">
    <cfRule type="expression" dxfId="27" priority="16" stopIfTrue="1">
      <formula>$J$43&gt;1</formula>
    </cfRule>
  </conditionalFormatting>
  <conditionalFormatting sqref="C43:K43">
    <cfRule type="expression" dxfId="26" priority="57" stopIfTrue="1">
      <formula>$F$9="November"</formula>
    </cfRule>
    <cfRule type="expression" dxfId="25" priority="60" stopIfTrue="1">
      <formula>$F$9="September"</formula>
    </cfRule>
    <cfRule type="expression" dxfId="24" priority="62" stopIfTrue="1">
      <formula>$F$9="June"</formula>
    </cfRule>
    <cfRule type="expression" dxfId="23" priority="63" stopIfTrue="1">
      <formula>$F$9="April"</formula>
    </cfRule>
  </conditionalFormatting>
  <conditionalFormatting sqref="B43">
    <cfRule type="expression" dxfId="22" priority="12" stopIfTrue="1">
      <formula>$F$9="November"</formula>
    </cfRule>
    <cfRule type="expression" dxfId="21" priority="13" stopIfTrue="1">
      <formula>$F$9="September"</formula>
    </cfRule>
    <cfRule type="expression" dxfId="20" priority="14" stopIfTrue="1">
      <formula>$F$9="June"</formula>
    </cfRule>
    <cfRule type="expression" dxfId="19" priority="15" stopIfTrue="1">
      <formula>$F$9="April"</formula>
    </cfRule>
  </conditionalFormatting>
  <conditionalFormatting sqref="B42:B43">
    <cfRule type="expression" dxfId="18" priority="11" stopIfTrue="1">
      <formula>$F$9="February"</formula>
    </cfRule>
  </conditionalFormatting>
  <conditionalFormatting sqref="C41:K41">
    <cfRule type="expression" dxfId="17" priority="47" stopIfTrue="1">
      <formula>AND($F$9="February", $I$9=2023)</formula>
    </cfRule>
    <cfRule type="expression" dxfId="16" priority="48" stopIfTrue="1">
      <formula>AND($F$9="February", $I$9=2022)</formula>
    </cfRule>
    <cfRule type="expression" dxfId="15" priority="49" stopIfTrue="1">
      <formula>AND($F$9="February", $I$9=2021)</formula>
    </cfRule>
    <cfRule type="expression" dxfId="14" priority="52" stopIfTrue="1">
      <formula>AND($F$9="February", $I$9=2023)</formula>
    </cfRule>
    <cfRule type="expression" dxfId="13" priority="53" stopIfTrue="1">
      <formula>AND($F$9="February", $I$9=2025)</formula>
    </cfRule>
    <cfRule type="expression" dxfId="12" priority="54" stopIfTrue="1">
      <formula>AND($F$9="February", $I$9=2026)</formula>
    </cfRule>
    <cfRule type="expression" dxfId="11" priority="55" stopIfTrue="1">
      <formula>AND($F$9="February", $I$9=2027)</formula>
    </cfRule>
    <cfRule type="expression" dxfId="10" priority="59" stopIfTrue="1">
      <formula>AND($F$9="February", $I$9=2029)</formula>
    </cfRule>
    <cfRule type="expression" dxfId="9" priority="1" stopIfTrue="1">
      <formula>AND($F$9="February", $I$9=2030)</formula>
    </cfRule>
  </conditionalFormatting>
  <conditionalFormatting sqref="B41">
    <cfRule type="expression" dxfId="8" priority="3" stopIfTrue="1">
      <formula>AND($F$9="February", $I$9=2021)</formula>
    </cfRule>
    <cfRule type="expression" dxfId="7" priority="4" stopIfTrue="1">
      <formula>AND($F$9="February", $I$9=2022)</formula>
    </cfRule>
    <cfRule type="expression" dxfId="6" priority="5" stopIfTrue="1">
      <formula>AND($F$9="February", $I$9=2023)</formula>
    </cfRule>
    <cfRule type="expression" dxfId="5" priority="6" stopIfTrue="1">
      <formula>AND($F$9="February", $I$9=2025)</formula>
    </cfRule>
    <cfRule type="expression" dxfId="4" priority="7" stopIfTrue="1">
      <formula>AND($F$9="February", $I$9=2026)</formula>
    </cfRule>
    <cfRule type="expression" dxfId="3" priority="8" stopIfTrue="1">
      <formula>AND($F$9="February", $I$9=2027)</formula>
    </cfRule>
    <cfRule type="expression" dxfId="2" priority="9" stopIfTrue="1">
      <formula>AND($F$9="February", $I$9=2029)</formula>
    </cfRule>
    <cfRule type="expression" dxfId="1" priority="10" stopIfTrue="1">
      <formula>AND($F$9="February", $I$9=2030)</formula>
    </cfRule>
  </conditionalFormatting>
  <conditionalFormatting sqref="C11:I11">
    <cfRule type="duplicateValues" dxfId="0" priority="2" stopIfTrue="1"/>
  </conditionalFormatting>
  <dataValidations count="5">
    <dataValidation type="list" allowBlank="1" showInputMessage="1" showErrorMessage="1" sqref="F9:H9" xr:uid="{00000000-0002-0000-0000-000000000000}">
      <formula1>$H$54:$H$65</formula1>
    </dataValidation>
    <dataValidation type="list" allowBlank="1" showInputMessage="1" showErrorMessage="1" sqref="I9:K9" xr:uid="{00000000-0002-0000-0000-000001000000}">
      <formula1>$J$54:$J$63</formula1>
    </dataValidation>
    <dataValidation type="list" allowBlank="1" showInputMessage="1" showErrorMessage="1" sqref="C11:I11" xr:uid="{00000000-0002-0000-0000-000002000000}">
      <formula1>$N$54:$N$152</formula1>
    </dataValidation>
    <dataValidation type="decimal" allowBlank="1" showInputMessage="1" showErrorMessage="1" sqref="C13:I43" xr:uid="{00000000-0002-0000-0000-000003000000}">
      <formula1>0</formula1>
      <formula2>1</formula2>
    </dataValidation>
    <dataValidation type="list" allowBlank="1" showInputMessage="1" showErrorMessage="1" sqref="F7:K7" xr:uid="{00000000-0002-0000-0000-000004000000}">
      <formula1>$C$55:$C$194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TS</vt:lpstr>
      <vt:lpstr>TS!Oblasť_tlače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Staník</dc:creator>
  <cp:lastModifiedBy>Anna Cermakova</cp:lastModifiedBy>
  <cp:lastPrinted>2018-09-19T10:44:11Z</cp:lastPrinted>
  <dcterms:created xsi:type="dcterms:W3CDTF">2014-11-26T17:07:14Z</dcterms:created>
  <dcterms:modified xsi:type="dcterms:W3CDTF">2021-12-08T15:55:58Z</dcterms:modified>
</cp:coreProperties>
</file>